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RAČUNOVODSTVO GEK Opatija\PGŽ\Transparentnost proračuna\2025\"/>
    </mc:Choice>
  </mc:AlternateContent>
  <xr:revisionPtr revIDLastSave="0" documentId="13_ncr:1_{7E56F0B2-E5E9-499D-98BB-E373A55814B3}" xr6:coauthVersionLast="47" xr6:coauthVersionMax="47" xr10:uidLastSave="{00000000-0000-0000-0000-000000000000}"/>
  <bookViews>
    <workbookView xWindow="-120" yWindow="-120" windowWidth="25440" windowHeight="15390" firstSheet="6" activeTab="11" xr2:uid="{00000000-000D-0000-FFFF-FFFF00000000}"/>
  </bookViews>
  <sheets>
    <sheet name="SIJEČANJ 2025" sheetId="7" r:id="rId1"/>
    <sheet name="VELJAČA 2025" sheetId="8" r:id="rId2"/>
    <sheet name="OŽUJAK 2025" sheetId="9" r:id="rId3"/>
    <sheet name="TRAVANJ 2025" sheetId="10" r:id="rId4"/>
    <sheet name="SVIBANJ 2025" sheetId="12" r:id="rId5"/>
    <sheet name="LIPANJ 2025" sheetId="14" r:id="rId6"/>
    <sheet name="SRPANJ 2025" sheetId="15" r:id="rId7"/>
    <sheet name="KOLOVOZ 2025" sheetId="16" r:id="rId8"/>
    <sheet name="RUJAN 2025 " sheetId="22" r:id="rId9"/>
    <sheet name="LISTOPAD 2025" sheetId="19" r:id="rId10"/>
    <sheet name="STUDENI 2025" sheetId="20" r:id="rId11"/>
    <sheet name="PROSINAC 2025" sheetId="21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0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NazivTvrtke" localSheetId="7">'KOLOVOZ 2025'!#REF!</definedName>
    <definedName name="NazivTvrtke" localSheetId="5">'LIPANJ 2025'!#REF!</definedName>
    <definedName name="NazivTvrtke" localSheetId="9">'LISTOPAD 2025'!#REF!</definedName>
    <definedName name="NazivTvrtke" localSheetId="2">'OŽUJAK 2025'!#REF!</definedName>
    <definedName name="NazivTvrtke" localSheetId="11">'PROSINAC 2025'!#REF!</definedName>
    <definedName name="NazivTvrtke" localSheetId="8">'RUJAN 2025 '!#REF!</definedName>
    <definedName name="NazivTvrtke" localSheetId="0">'SIJEČANJ 2025'!#REF!</definedName>
    <definedName name="NazivTvrtke" localSheetId="6">'SRPANJ 2025'!#REF!</definedName>
    <definedName name="NazivTvrtke" localSheetId="10">'STUDENI 2025'!#REF!</definedName>
    <definedName name="NazivTvrtke" localSheetId="4">'SVIBANJ 2025'!#REF!</definedName>
    <definedName name="NazivTvrtke" localSheetId="3">'TRAVANJ 2025'!#REF!</definedName>
    <definedName name="NazivTvrtke" localSheetId="1">'VELJAČA 2025'!#REF!</definedName>
    <definedName name="NazivTvrtke">#REF!</definedName>
    <definedName name="PojedinostiOBrFakture">"PojedinostiOFakturi[Br fakture]"</definedName>
    <definedName name="rngInvoice" localSheetId="7">'KOLOVOZ 2025'!#REF!</definedName>
    <definedName name="rngInvoice" localSheetId="5">'LIPANJ 2025'!#REF!</definedName>
    <definedName name="rngInvoice" localSheetId="9">'LISTOPAD 2025'!#REF!</definedName>
    <definedName name="rngInvoice" localSheetId="2">'OŽUJAK 2025'!#REF!</definedName>
    <definedName name="rngInvoice" localSheetId="11">'PROSINAC 2025'!#REF!</definedName>
    <definedName name="rngInvoice" localSheetId="8">'RUJAN 2025 '!#REF!</definedName>
    <definedName name="rngInvoice" localSheetId="0">'SIJEČANJ 2025'!#REF!</definedName>
    <definedName name="rngInvoice" localSheetId="6">'SRPANJ 2025'!#REF!</definedName>
    <definedName name="rngInvoice" localSheetId="10">'STUDENI 2025'!#REF!</definedName>
    <definedName name="rngInvoice" localSheetId="4">'SVIBANJ 2025'!#REF!</definedName>
    <definedName name="rngInvoice" localSheetId="3">'TRAVANJ 2025'!#REF!</definedName>
    <definedName name="rngInvoice" localSheetId="1">'VELJAČA 2025'!#REF!</definedName>
    <definedName name="rngInvoice">#REF!</definedName>
    <definedName name="RUJAN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0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" i="19" l="1"/>
  <c r="E7" i="19"/>
  <c r="E7" i="22"/>
  <c r="E7" i="12"/>
  <c r="E7" i="9"/>
  <c r="E14" i="9" s="1"/>
  <c r="E13" i="22"/>
  <c r="C9" i="22" a="1"/>
  <c r="C9" i="22" s="1"/>
  <c r="B9" i="22" a="1"/>
  <c r="B9" i="22" s="1"/>
  <c r="C8" i="22" a="1"/>
  <c r="C8" i="22" s="1"/>
  <c r="B8" i="22" a="1"/>
  <c r="B8" i="22" s="1"/>
  <c r="E14" i="21"/>
  <c r="C9" i="21" a="1"/>
  <c r="C9" i="21" s="1"/>
  <c r="B9" i="21" a="1"/>
  <c r="B9" i="21" s="1"/>
  <c r="C8" i="21" a="1"/>
  <c r="C8" i="21" s="1"/>
  <c r="B8" i="21" a="1"/>
  <c r="B8" i="21" s="1"/>
  <c r="C9" i="20" a="1"/>
  <c r="C9" i="20" s="1"/>
  <c r="B9" i="20" a="1"/>
  <c r="B9" i="20" s="1"/>
  <c r="C8" i="20" a="1"/>
  <c r="C8" i="20" s="1"/>
  <c r="B8" i="20" a="1"/>
  <c r="B8" i="20" s="1"/>
  <c r="E13" i="20"/>
  <c r="E16" i="19"/>
  <c r="C9" i="19" a="1"/>
  <c r="C9" i="19" s="1"/>
  <c r="B9" i="19" a="1"/>
  <c r="B9" i="19" s="1"/>
  <c r="C8" i="19" a="1"/>
  <c r="C8" i="19" s="1"/>
  <c r="B8" i="19" a="1"/>
  <c r="B8" i="19" s="1"/>
  <c r="E12" i="15"/>
  <c r="C8" i="16" a="1"/>
  <c r="C8" i="16" s="1"/>
  <c r="B8" i="16" a="1"/>
  <c r="B8" i="16" s="1"/>
  <c r="E11" i="16"/>
  <c r="C8" i="15" a="1"/>
  <c r="C8" i="15" s="1"/>
  <c r="B8" i="15" a="1"/>
  <c r="B8" i="15" s="1"/>
  <c r="E14" i="14"/>
  <c r="C9" i="14" a="1"/>
  <c r="C9" i="14" s="1"/>
  <c r="B9" i="14" a="1"/>
  <c r="B9" i="14" s="1"/>
  <c r="C8" i="14" a="1"/>
  <c r="C8" i="14" s="1"/>
  <c r="B8" i="14" a="1"/>
  <c r="B8" i="14" s="1"/>
  <c r="E14" i="10"/>
  <c r="E13" i="12"/>
  <c r="C9" i="12" a="1"/>
  <c r="C9" i="12" s="1"/>
  <c r="B9" i="12" a="1"/>
  <c r="B9" i="12" s="1"/>
  <c r="C8" i="12" a="1"/>
  <c r="C8" i="12" s="1"/>
  <c r="B8" i="12" a="1"/>
  <c r="B8" i="12" s="1"/>
  <c r="C9" i="10" a="1"/>
  <c r="C9" i="10" s="1"/>
  <c r="B9" i="10" a="1"/>
  <c r="B9" i="10" s="1"/>
  <c r="C8" i="10" a="1"/>
  <c r="C8" i="10" s="1"/>
  <c r="B8" i="10" a="1"/>
  <c r="B8" i="10" s="1"/>
  <c r="C9" i="9" a="1"/>
  <c r="C9" i="9" s="1"/>
  <c r="B9" i="9" a="1"/>
  <c r="B9" i="9" s="1"/>
  <c r="C8" i="9" a="1"/>
  <c r="C8" i="9" s="1"/>
  <c r="B8" i="9" a="1"/>
  <c r="B8" i="9" s="1"/>
  <c r="E13" i="8"/>
  <c r="C9" i="8" a="1"/>
  <c r="C9" i="8" s="1"/>
  <c r="B9" i="8" a="1"/>
  <c r="B9" i="8" s="1"/>
  <c r="C8" i="8" a="1"/>
  <c r="C8" i="8" s="1"/>
  <c r="B8" i="8" a="1"/>
  <c r="B8" i="8" s="1"/>
  <c r="E13" i="7"/>
  <c r="C9" i="7" a="1"/>
  <c r="C9" i="7" s="1"/>
  <c r="B9" i="7" a="1"/>
  <c r="B9" i="7" s="1"/>
  <c r="C8" i="7" a="1"/>
  <c r="C8" i="7" s="1"/>
  <c r="B8" i="7" a="1"/>
  <c r="B8" i="7" s="1"/>
</calcChain>
</file>

<file path=xl/sharedStrings.xml><?xml version="1.0" encoding="utf-8"?>
<sst xmlns="http://schemas.openxmlformats.org/spreadsheetml/2006/main" count="308" uniqueCount="54">
  <si>
    <t>ZAGREB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</si>
  <si>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</si>
  <si>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</si>
  <si>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</si>
  <si>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</si>
  <si>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</si>
  <si>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</si>
  <si>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GIMNAZIJA EUGENA KUMIČIĆA OPATIJA</t>
  </si>
  <si>
    <t>Adresa: Drage Gervaisa 2</t>
  </si>
  <si>
    <t>Poštanski broj i grad: 51410 Opatija</t>
  </si>
  <si>
    <t>T: 051-271-966</t>
  </si>
  <si>
    <t>E-pošta: gek.opatija@gimnazija-ekumicica-opatija.skole.hr</t>
  </si>
  <si>
    <t>Web-mjesto: https://gek-opatija.hr/</t>
  </si>
  <si>
    <t>DJELATNICI USTANOVE</t>
  </si>
  <si>
    <t>3111 bruto plaće za redovan rad (ukupni iznos bez bolovanja na teret HZZO-a)</t>
  </si>
  <si>
    <t>3113 plaće za prekovremeni rad</t>
  </si>
  <si>
    <t>3132 doprinosi za obvezno zdravstveno osiguranje</t>
  </si>
  <si>
    <t xml:space="preserve">3295 novčana naknada poslodavca zbog nezapošljavanja osoba s invaliditetom </t>
  </si>
  <si>
    <t>Način objave isplaćenog iznosa</t>
  </si>
  <si>
    <t>3121 nagrade materijalna prava</t>
  </si>
  <si>
    <t>3121 regres za godišnji odmor</t>
  </si>
  <si>
    <t>3121 jubilarne nagrade</t>
  </si>
  <si>
    <t>312130 darovi</t>
  </si>
  <si>
    <t>3121 nagrade božićnica</t>
  </si>
  <si>
    <t>3237 ugovor o djelu</t>
  </si>
  <si>
    <t>UGOVOR O DJELU</t>
  </si>
  <si>
    <t>PROSINAC 2025.g.</t>
  </si>
  <si>
    <t xml:space="preserve">Ukupno za prosinac 2025. godine: </t>
  </si>
  <si>
    <t xml:space="preserve">Ukupno za siječanj 2025. godine: </t>
  </si>
  <si>
    <t>VELJAČA 2025.g.</t>
  </si>
  <si>
    <t xml:space="preserve">Ukupno za veljaču 2025. godine: </t>
  </si>
  <si>
    <t>SIJEČANJ 2025.g.</t>
  </si>
  <si>
    <t>OŽUJAK 2025.g.</t>
  </si>
  <si>
    <t xml:space="preserve">Ukupno za ožujak 2025. godine: </t>
  </si>
  <si>
    <t>TRAVANJ 2025.g.</t>
  </si>
  <si>
    <t xml:space="preserve">Ukupno za travanj 2025. godine: </t>
  </si>
  <si>
    <t>SVIBANJ 2025.g.</t>
  </si>
  <si>
    <t xml:space="preserve">Ukupno za svibanj 2025. godine: </t>
  </si>
  <si>
    <t>LIPANJ 2025.g.</t>
  </si>
  <si>
    <t xml:space="preserve">Ukupno za lipanj 2025. godine: </t>
  </si>
  <si>
    <t>SRPANJ 2025.g.</t>
  </si>
  <si>
    <t xml:space="preserve">Ukupno za srpanj 2025. godine: </t>
  </si>
  <si>
    <t>KOLOVOZ 2025.g.</t>
  </si>
  <si>
    <t xml:space="preserve">Ukupno za kolovoz 2025. godine: </t>
  </si>
  <si>
    <t>LISTOPAD 2025.g.</t>
  </si>
  <si>
    <t xml:space="preserve">Ukupno za listopad 2025. godine: </t>
  </si>
  <si>
    <t>STUDENI 2025.g.</t>
  </si>
  <si>
    <t xml:space="preserve">Ukupno za studeni 2025. godine: </t>
  </si>
  <si>
    <t xml:space="preserve">Ukupno za rujan 2025. godine: </t>
  </si>
  <si>
    <t>RUJAN 2025.g.</t>
  </si>
  <si>
    <t>1291 bolovanje na teret HZZO</t>
  </si>
  <si>
    <t>3121 godišnje nagrade</t>
  </si>
  <si>
    <t>3121 pomoć za smrtni slučaj</t>
  </si>
  <si>
    <t>3121 nagrade, jubilarna nagrada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</si>
</sst>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_-* #,##0.00\ [$€-1]_-;\-* #,##0.00\ [$€-1]_-;_-* &quot;-&quot;??\ [$€-1]_-;_-@_-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6"/>
      <color theme="4" tint="-0.49998474074526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sz val="11"/>
      <color theme="2" tint="-0.749961851863155"/>
      <name val="Calibri"/>
      <family val="2"/>
      <scheme val="minor"/>
    </font>
    <font>
      <b/>
      <sz val="14"/>
      <color theme="4" tint="-0.2499465926084170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4" fillId="4" borderId="3" xfId="6" applyAlignment="1" applyProtection="1">
      <alignment vertical="top" wrapText="1"/>
    </xf>
    <xf numFmtId="0" fontId="5" fillId="3" borderId="0" xfId="7" applyAlignment="1" applyProtection="1">
      <alignment vertical="top" wrapText="1"/>
    </xf>
    <xf numFmtId="0" fontId="2" fillId="0" borderId="0" xfId="0" applyFont="1" applyAlignment="1" applyProtection="1">
      <alignment horizontal="center" vertical="top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left" vertical="center" wrapText="1"/>
    </xf>
    <xf numFmtId="167" fontId="25" fillId="0" borderId="0" xfId="0" applyNumberFormat="1" applyFont="1" applyFill="1" applyBorder="1" applyAlignment="1"/>
    <xf numFmtId="44" fontId="25" fillId="2" borderId="0" xfId="0" applyNumberFormat="1" applyFont="1" applyFill="1" applyBorder="1" applyAlignment="1">
      <alignment horizontal="center" vertical="center" wrapText="1"/>
    </xf>
    <xf numFmtId="164" fontId="25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0" borderId="0" xfId="0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0" fillId="2" borderId="0" xfId="0" applyNumberFormat="1" applyFont="1" applyFill="1" applyBorder="1" applyAlignment="1" applyProtection="1">
      <alignment horizontal="right" vertical="center"/>
    </xf>
    <xf numFmtId="0" fontId="0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ont="1" applyFill="1" applyBorder="1" applyAlignment="1">
      <alignment horizontal="center" vertical="center"/>
    </xf>
    <xf numFmtId="44" fontId="0" fillId="2" borderId="0" xfId="0" applyNumberFormat="1" applyFont="1" applyFill="1" applyBorder="1" applyAlignment="1">
      <alignment horizontal="center" vertical="center" wrapText="1"/>
    </xf>
    <xf numFmtId="167" fontId="30" fillId="0" borderId="0" xfId="0" applyNumberFormat="1" applyFont="1" applyFill="1" applyBorder="1" applyAlignment="1">
      <alignment horizontal="right" vertical="center"/>
    </xf>
    <xf numFmtId="0" fontId="24" fillId="0" borderId="0" xfId="0" applyFont="1" applyAlignment="1" applyProtection="1">
      <alignment vertical="center"/>
    </xf>
    <xf numFmtId="0" fontId="31" fillId="0" borderId="0" xfId="8" applyFont="1" applyFill="1" applyBorder="1" applyAlignment="1" applyProtection="1">
      <alignment horizontal="center" vertical="center"/>
    </xf>
    <xf numFmtId="0" fontId="31" fillId="0" borderId="11" xfId="8" applyFont="1" applyFill="1" applyBorder="1" applyAlignment="1" applyProtection="1">
      <alignment horizontal="center" vertical="center" wrapText="1"/>
    </xf>
    <xf numFmtId="0" fontId="31" fillId="0" borderId="10" xfId="8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4" borderId="3" xfId="6" applyFont="1" applyAlignment="1" applyProtection="1">
      <alignment horizontal="left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1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none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solid">
          <fgColor rgb="FF000000"/>
          <bgColor rgb="FFFFFFFF"/>
        </patternFill>
      </fill>
    </dxf>
    <dxf>
      <font>
        <b/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3" defaultPivotStyle="PivotStyleLight16">
    <tableStyle name="Tablica izlaznih faktura" pivot="0" count="7" xr9:uid="{00000000-0011-0000-FFFF-FFFF00000000}">
      <tableStyleElement type="wholeTable" dxfId="311"/>
      <tableStyleElement type="headerRow" dxfId="310"/>
      <tableStyleElement type="totalRow" dxfId="309"/>
      <tableStyleElement type="firstColumn" dxfId="308"/>
      <tableStyleElement type="lastColumn" dxfId="307"/>
      <tableStyleElement type="firstRowStripe" dxfId="306"/>
      <tableStyleElement type="firstColumnStripe" dxfId="305"/>
    </tableStyle>
    <tableStyle name="Tablica izlaznih faktura 2" pivot="0" count="7" xr9:uid="{0F131FE5-DD5C-434B-9821-9641204954E3}">
      <tableStyleElement type="wholeTable" dxfId="304"/>
      <tableStyleElement type="headerRow" dxfId="303"/>
      <tableStyleElement type="totalRow" dxfId="302"/>
      <tableStyleElement type="firstColumn" dxfId="301"/>
      <tableStyleElement type="lastColumn" dxfId="300"/>
      <tableStyleElement type="firstRowStripe" dxfId="299"/>
      <tableStyleElement type="firstColumnStripe" dxfId="298"/>
    </tableStyle>
    <tableStyle name="Tablica izlaznih faktura 3" pivot="0" count="7" xr9:uid="{98483F8F-FD04-4ADD-B853-9614B2D0EE5B}">
      <tableStyleElement type="wholeTable" dxfId="297"/>
      <tableStyleElement type="headerRow" dxfId="296"/>
      <tableStyleElement type="totalRow" dxfId="295"/>
      <tableStyleElement type="firstColumn" dxfId="294"/>
      <tableStyleElement type="lastColumn" dxfId="293"/>
      <tableStyleElement type="firstRowStripe" dxfId="292"/>
      <tableStyleElement type="firstColumnStripe" dxfId="29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3" headerRowDxfId="277" dataDxfId="276" totalsRowDxfId="275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274" totalsRowDxfId="273"/>
    <tableColumn id="8" xr3:uid="{B6C868CD-1E19-4517-960D-9FD348E74371}" name="OIB primatelja" dataDxfId="272" totalsRowDxfId="271" dataCellStyle="Normalno"/>
    <tableColumn id="10" xr3:uid="{EE9BC60A-5CAE-46C6-9A20-C3F6621D7241}" name="Sjedište primatelja" dataDxfId="270" totalsRowDxfId="269" dataCellStyle="Normalno"/>
    <tableColumn id="3" xr3:uid="{D88559A1-0BA5-418A-8276-6FEE74736300}" name="Vrsta rashoda i izdatka" dataDxfId="268" totalsRowDxfId="267"/>
    <tableColumn id="11" xr3:uid="{DA277AC2-0239-42EE-B2E7-7D3161E68FF1}" name="Način objave isplaćenog iznosa" totalsRowFunction="count" dataDxfId="266" totalsRowDxfId="26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420003D-22FE-476A-809D-C93FDC1AB77F}" name="FakturaProjekta23456712" displayName="FakturaProjekta23456712" ref="A6:E16" headerRowDxfId="56" dataDxfId="55" totalsRowDxfId="54" headerRowCellStyle="Naslov 3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3B115A1-1AA6-4448-B835-9AD9E4F411A3}" name="Naziv primatelja" dataDxfId="53" totalsRowDxfId="52"/>
    <tableColumn id="8" xr3:uid="{0FA78E54-5837-42C2-8ABC-879535056CC5}" name="OIB primatelja" dataDxfId="51" totalsRowDxfId="50" dataCellStyle="Normalno"/>
    <tableColumn id="10" xr3:uid="{86275718-DE52-4AED-894B-1BA01C8CF0FF}" name="Sjedište primatelja" dataDxfId="49" totalsRowDxfId="48" dataCellStyle="Normalno"/>
    <tableColumn id="3" xr3:uid="{3A1B1C33-0878-4873-89FB-937673AB1448}" name="Vrsta rashoda i izdatka" dataDxfId="47" totalsRowDxfId="46"/>
    <tableColumn id="11" xr3:uid="{39238773-A0C2-4CF2-A24D-EA42C69A951B}" name="Način objave isplaćenog iznosa" totalsRowFunction="count" dataDxfId="45" totalsRowDxfId="4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6D5904E-5653-400B-9E5B-E5673F9A859D}" name="FakturaProjekta2345671211" displayName="FakturaProjekta2345671211" ref="A6:E13" headerRowDxfId="34" dataDxfId="33" totalsRowDxfId="32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29E1E571-FFDA-4095-9EEA-5B79602F3532}" name="Naziv primatelja" dataDxfId="31" totalsRowDxfId="30"/>
    <tableColumn id="8" xr3:uid="{84376F9A-0969-4CAF-BA67-733D4084CE03}" name="OIB primatelja" dataDxfId="29" totalsRowDxfId="28" dataCellStyle="Normalno"/>
    <tableColumn id="10" xr3:uid="{C0E6A9BF-0445-460C-B969-397633348FEA}" name="Sjedište primatelja" dataDxfId="27" totalsRowDxfId="26" dataCellStyle="Normalno"/>
    <tableColumn id="3" xr3:uid="{DE92CF65-DFFB-4953-9156-62728ADEC7B9}" name="Vrsta rashoda i izdatka" dataDxfId="25" totalsRowDxfId="24"/>
    <tableColumn id="11" xr3:uid="{A8B56248-4AA9-44F9-BE3A-F0AED6F74EB7}" name="Način objave isplaćenog iznosa" totalsRowFunction="count" dataDxfId="23" totalsRowDxfId="2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307EBE4-47E7-4A30-B567-B060E6523460}" name="FakturaProjekta234567121113" displayName="FakturaProjekta234567121113" ref="A6:E14" headerRowDxfId="12" dataDxfId="11" totalsRowDxfId="10" headerRowCellStyle="Naslov 3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F69DF46-BD5E-4EEC-9698-B1A091AC17FA}" name="Naziv primatelja" dataDxfId="9" totalsRowDxfId="8"/>
    <tableColumn id="8" xr3:uid="{800C5D1F-FC6B-4E8F-8AB8-4AD1408EF18E}" name="OIB primatelja" dataDxfId="7" totalsRowDxfId="6" dataCellStyle="Normalno"/>
    <tableColumn id="10" xr3:uid="{763C434A-2BDB-4021-88C9-D3CC87711C32}" name="Sjedište primatelja" dataDxfId="5" totalsRowDxfId="4" dataCellStyle="Normalno"/>
    <tableColumn id="3" xr3:uid="{600A4D5D-B687-46C4-974F-38135225C0D6}" name="Vrsta rashoda i izdatka" dataDxfId="3" totalsRowDxfId="2"/>
    <tableColumn id="11" xr3:uid="{F716822F-88F5-479B-8145-F7E2D0CEB25B}" name="Način objave isplaćenog iznosa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104243F-569E-4060-A2BC-C641732BF74B}" name="FakturaProjekta23" displayName="FakturaProjekta23" ref="A6:E13" headerRowDxfId="251" dataDxfId="250" totalsRowDxfId="249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2AF40B6A-BAB5-4C79-8CC9-25FF608BFAC2}" name="Naziv primatelja" dataDxfId="248" totalsRowDxfId="247"/>
    <tableColumn id="8" xr3:uid="{EC8A29FC-F66A-4A02-A2BD-86DC3300B493}" name="OIB primatelja" dataDxfId="246" totalsRowDxfId="245" dataCellStyle="Normalno"/>
    <tableColumn id="10" xr3:uid="{CE89E248-1C6D-4290-9735-14F5CF3D4FB5}" name="Sjedište primatelja" dataDxfId="244" totalsRowDxfId="243" dataCellStyle="Normalno"/>
    <tableColumn id="3" xr3:uid="{E2312C12-4C0A-4538-9503-6B33B05C5201}" name="Vrsta rashoda i izdatka" dataDxfId="242" totalsRowDxfId="241"/>
    <tableColumn id="11" xr3:uid="{1319E640-61C7-4D0B-8BCB-8427A8A52CCE}" name="Način objave isplaćenog iznosa" totalsRowFunction="count" dataDxfId="240" totalsRowDxfId="23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A15E684-F67A-4C27-A586-B679902ED8B6}" name="FakturaProjekta234" displayName="FakturaProjekta234" ref="A6:E14" headerRowDxfId="225" dataDxfId="224" totalsRowDxfId="223" headerRowCellStyle="Naslov 3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E94CC2-2689-4B9A-99CD-8C157491BD7A}" name="Naziv primatelja" dataDxfId="222" totalsRowDxfId="221"/>
    <tableColumn id="8" xr3:uid="{52F7907C-5D34-4C35-A704-55B9428187BF}" name="OIB primatelja" dataDxfId="220" totalsRowDxfId="219" dataCellStyle="Normalno"/>
    <tableColumn id="10" xr3:uid="{0A73C000-9166-4898-9396-7E505FE8DDB2}" name="Sjedište primatelja" dataDxfId="218" totalsRowDxfId="217" dataCellStyle="Normalno"/>
    <tableColumn id="3" xr3:uid="{5D70C68E-1937-4196-9A1A-B2D45603D7CD}" name="Vrsta rashoda i izdatka" dataDxfId="216" totalsRowDxfId="215"/>
    <tableColumn id="11" xr3:uid="{CF8E62C6-FE06-4CB1-8172-6800B6396415}" name="Način objave isplaćenog iznosa" totalsRowFunction="count" dataDxfId="214" totalsRowDxfId="21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DAC05F3-070C-42E5-B50A-12C19255899E}" name="FakturaProjekta2345" displayName="FakturaProjekta2345" ref="A6:E14" headerRowDxfId="199" dataDxfId="198" totalsRowDxfId="197" headerRowCellStyle="Naslov 3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61B44B4-38E6-4075-9A53-370A72FBE870}" name="Naziv primatelja" dataDxfId="196" totalsRowDxfId="195"/>
    <tableColumn id="8" xr3:uid="{5AABCE14-A6CD-49A9-8A30-61845017A6FB}" name="OIB primatelja" dataDxfId="194" totalsRowDxfId="193" dataCellStyle="Normalno"/>
    <tableColumn id="10" xr3:uid="{A55DA65A-5120-4232-92D5-03C5BF725981}" name="Sjedište primatelja" dataDxfId="192" totalsRowDxfId="191" dataCellStyle="Normalno"/>
    <tableColumn id="3" xr3:uid="{C9549268-1A3B-4CE1-B875-0BA30ADE4D24}" name="Vrsta rashoda i izdatka" dataDxfId="190" totalsRowDxfId="189"/>
    <tableColumn id="11" xr3:uid="{781236D3-8124-48FF-AE25-0FFA47B96D6A}" name="Način objave isplaćenog iznosa" totalsRowFunction="count" dataDxfId="188" totalsRowDxfId="18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A39AAAB-0C22-4EFF-B393-4C09BF16EED4}" name="FakturaProjekta23456" displayName="FakturaProjekta23456" ref="A6:E13" headerRowDxfId="173" dataDxfId="172" totalsRowDxfId="171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8DC6CEB-90EC-4FCD-BB7B-16FE165A5E33}" name="Naziv primatelja" dataDxfId="170" totalsRowDxfId="169"/>
    <tableColumn id="8" xr3:uid="{CE417D74-D0BB-47FA-B5B4-A69EF3454DEB}" name="OIB primatelja" dataDxfId="168" totalsRowDxfId="167" dataCellStyle="Normalno"/>
    <tableColumn id="10" xr3:uid="{204C2BF2-8165-4066-B86C-488EAE73D47E}" name="Sjedište primatelja" dataDxfId="166" totalsRowDxfId="165" dataCellStyle="Normalno"/>
    <tableColumn id="3" xr3:uid="{C34EC047-06B9-4AE2-9000-C5262583926F}" name="Vrsta rashoda i izdatka" dataDxfId="164" totalsRowDxfId="163"/>
    <tableColumn id="11" xr3:uid="{A57FE5E5-2A42-4DB8-BA79-A40D98130441}" name="Način objave isplaćenog iznosa" totalsRowFunction="count" dataDxfId="162" totalsRowDxfId="16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7EBB7CD-F84D-4EE4-9B2F-B85354456335}" name="FakturaProjekta234567" displayName="FakturaProjekta234567" ref="A6:E14" headerRowDxfId="147" dataDxfId="146" totalsRowDxfId="145" headerRowCellStyle="Naslov 3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E54AE27-D7C4-4FE3-8EC2-633940766229}" name="Naziv primatelja" dataDxfId="144" totalsRowDxfId="143"/>
    <tableColumn id="8" xr3:uid="{3E245F03-1838-487B-94FB-96396A16ABA3}" name="OIB primatelja" dataDxfId="142" totalsRowDxfId="141" dataCellStyle="Normalno"/>
    <tableColumn id="10" xr3:uid="{2C809A0B-EA1C-4312-BA3D-47C8640E9991}" name="Sjedište primatelja" dataDxfId="140" totalsRowDxfId="139" dataCellStyle="Normalno"/>
    <tableColumn id="3" xr3:uid="{DF1A1121-3FD4-4CA7-BEBE-34684875BD55}" name="Vrsta rashoda i izdatka" dataDxfId="138" totalsRowDxfId="137"/>
    <tableColumn id="11" xr3:uid="{1A7FA05D-E570-445D-B015-0C634F93D06B}" name="Način objave isplaćenog iznosa" totalsRowFunction="count" dataDxfId="136" totalsRowDxfId="13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390689C-7401-45EC-B316-3E50B92EEA52}" name="FakturaProjekta2345678" displayName="FakturaProjekta2345678" ref="A6:E12" headerRowDxfId="122" dataDxfId="121" totalsRowDxfId="120" headerRowCellStyle="Naslov 3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4AFC0A6-2363-4044-814A-748A3B089EE6}" name="Naziv primatelja" dataDxfId="119" totalsRowDxfId="118"/>
    <tableColumn id="8" xr3:uid="{AD24A3EE-515B-4549-BE86-545DDB0A3E8C}" name="OIB primatelja" dataDxfId="117" totalsRowDxfId="116" dataCellStyle="Normalno"/>
    <tableColumn id="10" xr3:uid="{9E008FA2-DA5B-41EF-9ADD-96AE2B3EE6EB}" name="Sjedište primatelja" dataDxfId="115" totalsRowDxfId="114" dataCellStyle="Normalno"/>
    <tableColumn id="3" xr3:uid="{42806BCA-7837-4528-9456-F8E3998A1ED7}" name="Vrsta rashoda i izdatka" dataDxfId="113" totalsRowDxfId="112"/>
    <tableColumn id="11" xr3:uid="{E3D81B3C-BAB6-4625-9C77-115D618E8B79}" name="Način objave isplaćenog iznosa" totalsRowFunction="count" dataDxfId="111" totalsRowDxfId="11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BD049F8-7D60-4800-A53D-C45FCF124CEE}" name="FakturaProjekta23456789" displayName="FakturaProjekta23456789" ref="A6:E11" headerRowDxfId="101" dataDxfId="100" totalsRowDxfId="99" headerRowCellStyle="Naslov 3">
  <autoFilter ref="A6:E11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155BF1A-EE7C-4EE9-BD4F-C1D3259034EF}" name="Naziv primatelja" dataDxfId="98" totalsRowDxfId="97"/>
    <tableColumn id="8" xr3:uid="{5A35A356-3231-4070-BEC5-4027B8DFA876}" name="OIB primatelja" dataDxfId="96" totalsRowDxfId="95" dataCellStyle="Normalno"/>
    <tableColumn id="10" xr3:uid="{5BD078C6-16AD-4094-8661-29E5004D469D}" name="Sjedište primatelja" dataDxfId="94" totalsRowDxfId="93" dataCellStyle="Normalno"/>
    <tableColumn id="3" xr3:uid="{70E0019C-7AE8-4F5B-AE2F-1F5B37401D32}" name="Vrsta rashoda i izdatka" dataDxfId="92" totalsRowDxfId="91"/>
    <tableColumn id="11" xr3:uid="{6DB17EB5-F706-4E57-824E-3048EE6888E6}" name="Način objave isplaćenog iznosa" totalsRowFunction="count" dataDxfId="90" totalsRowDxfId="8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233B6263-CC39-46E4-B26B-7CC8F282697D}" name="FakturaProjekta2345671210" displayName="FakturaProjekta2345671210" ref="A6:E13" headerRowDxfId="79" dataDxfId="78" totalsRowDxfId="77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25325C3F-AB0F-4298-823D-710841BDDB8D}" name="Naziv primatelja" dataDxfId="76" totalsRowDxfId="75"/>
    <tableColumn id="8" xr3:uid="{B770648A-8FBF-4C5F-8C10-BB44F4552F44}" name="OIB primatelja" dataDxfId="74" totalsRowDxfId="73" dataCellStyle="Normalno"/>
    <tableColumn id="10" xr3:uid="{65CECA1A-126B-46FC-BFAC-326BAB988CD5}" name="Sjedište primatelja" dataDxfId="72" totalsRowDxfId="71" dataCellStyle="Normalno"/>
    <tableColumn id="3" xr3:uid="{F530F94D-ACC8-4215-AAE9-FBFD054B53BF}" name="Vrsta rashoda i izdatka" dataDxfId="70" totalsRowDxfId="69"/>
    <tableColumn id="11" xr3:uid="{7259806D-7CDF-4913-8DA9-4CEDB7476110}" name="Način objave isplaćenog iznosa" totalsRowFunction="count" dataDxfId="68" totalsRowDxfId="6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4"/>
  <sheetViews>
    <sheetView showGridLines="0" zoomScaleNormal="100" workbookViewId="0">
      <selection activeCell="A10" sqref="A10:E10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15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16"/>
      <c r="D3" s="58" t="s">
        <v>12</v>
      </c>
      <c r="E3" s="58"/>
      <c r="F3" s="4"/>
    </row>
    <row r="4" spans="1:6" ht="33.75" customHeight="1" x14ac:dyDescent="0.25">
      <c r="A4" s="13" t="s">
        <v>31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v>50277.7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15</v>
      </c>
      <c r="E8" s="10">
        <v>1386.01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16</v>
      </c>
      <c r="E9" s="10">
        <v>8524.51</v>
      </c>
    </row>
    <row r="10" spans="1:6" s="2" customFormat="1" ht="30.75" customHeight="1" x14ac:dyDescent="0.25">
      <c r="A10" s="6" t="s">
        <v>25</v>
      </c>
      <c r="B10" s="7"/>
      <c r="C10" s="8"/>
      <c r="D10" s="9" t="s">
        <v>24</v>
      </c>
      <c r="E10" s="10">
        <v>417.18</v>
      </c>
    </row>
    <row r="11" spans="1:6" s="2" customFormat="1" ht="31.5" customHeight="1" x14ac:dyDescent="0.25">
      <c r="A11" s="6" t="s">
        <v>1</v>
      </c>
      <c r="B11" s="7">
        <v>18683136487</v>
      </c>
      <c r="C11" s="8" t="s">
        <v>0</v>
      </c>
      <c r="D11" s="9" t="s">
        <v>17</v>
      </c>
      <c r="E11" s="10">
        <v>194</v>
      </c>
    </row>
    <row r="12" spans="1:6" s="22" customFormat="1" ht="20.25" customHeight="1" x14ac:dyDescent="0.25">
      <c r="A12" s="6"/>
      <c r="B12" s="7"/>
      <c r="C12" s="8"/>
      <c r="D12" s="11"/>
      <c r="E12" s="12"/>
    </row>
    <row r="13" spans="1:6" s="2" customFormat="1" ht="33.950000000000003" customHeight="1" x14ac:dyDescent="0.25">
      <c r="A13" s="17" t="s">
        <v>28</v>
      </c>
      <c r="B13" s="18"/>
      <c r="C13" s="19"/>
      <c r="D13" s="20"/>
      <c r="E13" s="21">
        <f>SUM(E7:E11)</f>
        <v>60799.4</v>
      </c>
    </row>
    <row r="14" spans="1:6" s="2" customFormat="1" ht="33.950000000000003" customHeight="1" x14ac:dyDescent="0.25">
      <c r="A14" s="5"/>
      <c r="B14" s="5"/>
      <c r="C14" s="5"/>
      <c r="D14" s="5"/>
      <c r="E14" s="5"/>
    </row>
  </sheetData>
  <sheetProtection selectLockedCells="1" selectUnlockedCells="1"/>
  <mergeCells count="6">
    <mergeCell ref="A5:E5"/>
    <mergeCell ref="A1:E1"/>
    <mergeCell ref="A2:B2"/>
    <mergeCell ref="A3:B3"/>
    <mergeCell ref="D2:E2"/>
    <mergeCell ref="D3:E3"/>
  </mergeCells>
  <conditionalFormatting sqref="C11:D11 A12:D13">
    <cfRule type="expression" dxfId="290" priority="44">
      <formula>MOD(ROW(),2)=0</formula>
    </cfRule>
  </conditionalFormatting>
  <conditionalFormatting sqref="E8:E9 E11:E13">
    <cfRule type="expression" dxfId="289" priority="42">
      <formula>MOD(ROW(),2)=0</formula>
    </cfRule>
    <cfRule type="expression" dxfId="288" priority="43">
      <formula>MOD(ROW(),2)=1</formula>
    </cfRule>
  </conditionalFormatting>
  <conditionalFormatting sqref="A11">
    <cfRule type="expression" dxfId="287" priority="38">
      <formula>MOD(ROW(),2)=0</formula>
    </cfRule>
  </conditionalFormatting>
  <conditionalFormatting sqref="A7:D7 A8:A9">
    <cfRule type="expression" dxfId="286" priority="28">
      <formula>MOD(ROW(),2)=0</formula>
    </cfRule>
  </conditionalFormatting>
  <conditionalFormatting sqref="E7">
    <cfRule type="expression" dxfId="285" priority="26">
      <formula>MOD(ROW(),2)=0</formula>
    </cfRule>
    <cfRule type="expression" dxfId="284" priority="27">
      <formula>MOD(ROW(),2)=1</formula>
    </cfRule>
  </conditionalFormatting>
  <conditionalFormatting sqref="B8:D9">
    <cfRule type="expression" dxfId="283" priority="25">
      <formula>MOD(ROW(),2)=0</formula>
    </cfRule>
  </conditionalFormatting>
  <conditionalFormatting sqref="B11">
    <cfRule type="expression" dxfId="282" priority="5">
      <formula>MOD(ROW(),2)=0</formula>
    </cfRule>
  </conditionalFormatting>
  <conditionalFormatting sqref="E10">
    <cfRule type="expression" dxfId="281" priority="3">
      <formula>MOD(ROW(),2)=0</formula>
    </cfRule>
    <cfRule type="expression" dxfId="280" priority="4">
      <formula>MOD(ROW(),2)=1</formula>
    </cfRule>
  </conditionalFormatting>
  <conditionalFormatting sqref="A10">
    <cfRule type="expression" dxfId="279" priority="2">
      <formula>MOD(ROW(),2)=0</formula>
    </cfRule>
  </conditionalFormatting>
  <conditionalFormatting sqref="B10:D10">
    <cfRule type="expression" dxfId="278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EF0A5-3299-4BB7-97C2-8EE8A00A425F}">
  <sheetPr>
    <tabColor theme="4" tint="-0.499984740745262"/>
    <pageSetUpPr autoPageBreaks="0" fitToPage="1"/>
  </sheetPr>
  <dimension ref="A1:F18"/>
  <sheetViews>
    <sheetView showGridLines="0" zoomScaleNormal="100" workbookViewId="0">
      <selection activeCell="A16" sqref="A16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42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43"/>
      <c r="D3" s="58" t="s">
        <v>12</v>
      </c>
      <c r="E3" s="58"/>
      <c r="F3" s="4"/>
    </row>
    <row r="4" spans="1:6" ht="33.75" customHeight="1" x14ac:dyDescent="0.25">
      <c r="A4" s="41" t="s">
        <v>44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f>54876.79+29.16</f>
        <v>54905.950000000004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15</v>
      </c>
      <c r="E8" s="10">
        <v>1623.05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16</v>
      </c>
      <c r="E9" s="10">
        <v>9327.2800000000007</v>
      </c>
    </row>
    <row r="10" spans="1:6" s="2" customFormat="1" ht="31.5" customHeight="1" x14ac:dyDescent="0.25">
      <c r="A10" s="6" t="s">
        <v>13</v>
      </c>
      <c r="B10" s="7"/>
      <c r="C10" s="8"/>
      <c r="D10" s="9" t="s">
        <v>50</v>
      </c>
      <c r="E10" s="10">
        <v>562.65</v>
      </c>
    </row>
    <row r="11" spans="1:6" s="2" customFormat="1" ht="31.5" customHeight="1" x14ac:dyDescent="0.25">
      <c r="A11" s="6" t="s">
        <v>13</v>
      </c>
      <c r="B11" s="7"/>
      <c r="C11" s="8"/>
      <c r="D11" s="9" t="s">
        <v>21</v>
      </c>
      <c r="E11" s="10">
        <f>616.01+1200+1097.79</f>
        <v>2913.8</v>
      </c>
    </row>
    <row r="12" spans="1:6" s="2" customFormat="1" ht="31.5" customHeight="1" x14ac:dyDescent="0.25">
      <c r="A12" s="6" t="s">
        <v>13</v>
      </c>
      <c r="B12" s="7"/>
      <c r="C12" s="8"/>
      <c r="D12" s="9" t="s">
        <v>52</v>
      </c>
      <c r="E12" s="10">
        <v>441.44</v>
      </c>
    </row>
    <row r="13" spans="1:6" s="2" customFormat="1" ht="31.5" customHeight="1" x14ac:dyDescent="0.25">
      <c r="A13" s="6" t="s">
        <v>13</v>
      </c>
      <c r="B13" s="7"/>
      <c r="C13" s="8"/>
      <c r="D13" s="9" t="s">
        <v>51</v>
      </c>
      <c r="E13" s="10">
        <v>1327.23</v>
      </c>
    </row>
    <row r="14" spans="1:6" s="2" customFormat="1" ht="30" customHeight="1" x14ac:dyDescent="0.25">
      <c r="A14" s="6" t="s">
        <v>1</v>
      </c>
      <c r="B14" s="7">
        <v>18683136487</v>
      </c>
      <c r="C14" s="8" t="s">
        <v>0</v>
      </c>
      <c r="D14" s="9" t="s">
        <v>17</v>
      </c>
      <c r="E14" s="10">
        <v>194</v>
      </c>
    </row>
    <row r="15" spans="1:6" s="2" customFormat="1" ht="19.5" customHeight="1" x14ac:dyDescent="0.25">
      <c r="A15" s="6"/>
      <c r="B15" s="7"/>
      <c r="C15" s="8"/>
      <c r="D15" s="11"/>
      <c r="E15" s="12"/>
    </row>
    <row r="16" spans="1:6" s="22" customFormat="1" ht="20.25" customHeight="1" x14ac:dyDescent="0.25">
      <c r="A16" s="17" t="s">
        <v>45</v>
      </c>
      <c r="B16" s="18"/>
      <c r="C16" s="19"/>
      <c r="D16" s="20"/>
      <c r="E16" s="21">
        <f>SUM(E7:E14)</f>
        <v>71295.400000000009</v>
      </c>
    </row>
    <row r="17" spans="1:5" s="2" customFormat="1" ht="33.950000000000003" customHeight="1" x14ac:dyDescent="0.25">
      <c r="A17" s="5"/>
      <c r="B17" s="5"/>
      <c r="C17" s="5"/>
      <c r="D17" s="5"/>
      <c r="E17" s="5"/>
    </row>
    <row r="18" spans="1:5" s="2" customFormat="1" ht="33.950000000000003" customHeight="1" x14ac:dyDescent="0.25">
      <c r="A18" s="5"/>
      <c r="B18" s="5"/>
      <c r="C18" s="5"/>
      <c r="D18" s="5"/>
      <c r="E18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4:D14 A15:D16">
    <cfRule type="expression" dxfId="66" priority="10">
      <formula>MOD(ROW(),2)=0</formula>
    </cfRule>
  </conditionalFormatting>
  <conditionalFormatting sqref="E8:E16">
    <cfRule type="expression" dxfId="65" priority="8">
      <formula>MOD(ROW(),2)=0</formula>
    </cfRule>
    <cfRule type="expression" dxfId="64" priority="9">
      <formula>MOD(ROW(),2)=1</formula>
    </cfRule>
  </conditionalFormatting>
  <conditionalFormatting sqref="A14">
    <cfRule type="expression" dxfId="63" priority="7">
      <formula>MOD(ROW(),2)=0</formula>
    </cfRule>
  </conditionalFormatting>
  <conditionalFormatting sqref="A7:D7 A8:A13">
    <cfRule type="expression" dxfId="62" priority="6">
      <formula>MOD(ROW(),2)=0</formula>
    </cfRule>
  </conditionalFormatting>
  <conditionalFormatting sqref="E7">
    <cfRule type="expression" dxfId="61" priority="4">
      <formula>MOD(ROW(),2)=0</formula>
    </cfRule>
    <cfRule type="expression" dxfId="60" priority="5">
      <formula>MOD(ROW(),2)=1</formula>
    </cfRule>
  </conditionalFormatting>
  <conditionalFormatting sqref="B8:D9 B10:C10 B11:D13">
    <cfRule type="expression" dxfId="59" priority="3">
      <formula>MOD(ROW(),2)=0</formula>
    </cfRule>
  </conditionalFormatting>
  <conditionalFormatting sqref="B14">
    <cfRule type="expression" dxfId="58" priority="2">
      <formula>MOD(ROW(),2)=0</formula>
    </cfRule>
  </conditionalFormatting>
  <conditionalFormatting sqref="D10">
    <cfRule type="expression" dxfId="57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7B718-03C2-44B4-826F-6775B8E796A4}">
  <sheetPr>
    <tabColor theme="4" tint="-0.499984740745262"/>
    <pageSetUpPr autoPageBreaks="0" fitToPage="1"/>
  </sheetPr>
  <dimension ref="A1:F15"/>
  <sheetViews>
    <sheetView showGridLines="0" zoomScaleNormal="100" workbookViewId="0">
      <selection activeCell="A13" sqref="A13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45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46"/>
      <c r="D3" s="58" t="s">
        <v>12</v>
      </c>
      <c r="E3" s="58"/>
      <c r="F3" s="4"/>
    </row>
    <row r="4" spans="1:6" ht="33.75" customHeight="1" x14ac:dyDescent="0.25">
      <c r="A4" s="44" t="s">
        <v>46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v>55861.14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15</v>
      </c>
      <c r="E8" s="10">
        <v>1940.72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16</v>
      </c>
      <c r="E9" s="10">
        <v>9537.33</v>
      </c>
    </row>
    <row r="10" spans="1:6" s="2" customFormat="1" ht="31.5" customHeight="1" x14ac:dyDescent="0.25">
      <c r="A10" s="6" t="s">
        <v>13</v>
      </c>
      <c r="B10" s="7"/>
      <c r="C10" s="8"/>
      <c r="D10" s="9" t="s">
        <v>22</v>
      </c>
      <c r="E10" s="10">
        <v>1000</v>
      </c>
    </row>
    <row r="11" spans="1:6" s="2" customFormat="1" ht="30" customHeight="1" x14ac:dyDescent="0.25">
      <c r="A11" s="6" t="s">
        <v>1</v>
      </c>
      <c r="B11" s="7">
        <v>18683136487</v>
      </c>
      <c r="C11" s="8" t="s">
        <v>0</v>
      </c>
      <c r="D11" s="9" t="s">
        <v>17</v>
      </c>
      <c r="E11" s="10">
        <v>194</v>
      </c>
    </row>
    <row r="12" spans="1:6" s="2" customFormat="1" ht="19.5" customHeight="1" x14ac:dyDescent="0.25">
      <c r="A12" s="6"/>
      <c r="B12" s="7"/>
      <c r="C12" s="8"/>
      <c r="D12" s="11"/>
      <c r="E12" s="12"/>
    </row>
    <row r="13" spans="1:6" s="22" customFormat="1" ht="20.25" customHeight="1" x14ac:dyDescent="0.25">
      <c r="A13" s="17" t="s">
        <v>47</v>
      </c>
      <c r="B13" s="18"/>
      <c r="C13" s="19"/>
      <c r="D13" s="20"/>
      <c r="E13" s="21">
        <f>SUM(E7:E11)</f>
        <v>68533.19</v>
      </c>
    </row>
    <row r="14" spans="1:6" s="2" customFormat="1" ht="33.950000000000003" customHeight="1" x14ac:dyDescent="0.25">
      <c r="A14" s="5"/>
      <c r="B14" s="5"/>
      <c r="C14" s="5"/>
      <c r="D14" s="5"/>
      <c r="E14" s="5"/>
    </row>
    <row r="15" spans="1:6" s="2" customFormat="1" ht="33.950000000000003" customHeight="1" x14ac:dyDescent="0.25">
      <c r="A15" s="5"/>
      <c r="B15" s="5"/>
      <c r="C15" s="5"/>
      <c r="D15" s="5"/>
      <c r="E15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1:D11 A12:D13">
    <cfRule type="expression" dxfId="43" priority="9">
      <formula>MOD(ROW(),2)=0</formula>
    </cfRule>
  </conditionalFormatting>
  <conditionalFormatting sqref="E8:E13">
    <cfRule type="expression" dxfId="42" priority="7">
      <formula>MOD(ROW(),2)=0</formula>
    </cfRule>
    <cfRule type="expression" dxfId="41" priority="8">
      <formula>MOD(ROW(),2)=1</formula>
    </cfRule>
  </conditionalFormatting>
  <conditionalFormatting sqref="A11">
    <cfRule type="expression" dxfId="40" priority="6">
      <formula>MOD(ROW(),2)=0</formula>
    </cfRule>
  </conditionalFormatting>
  <conditionalFormatting sqref="A7:D7 A8:A10">
    <cfRule type="expression" dxfId="39" priority="5">
      <formula>MOD(ROW(),2)=0</formula>
    </cfRule>
  </conditionalFormatting>
  <conditionalFormatting sqref="E7">
    <cfRule type="expression" dxfId="38" priority="3">
      <formula>MOD(ROW(),2)=0</formula>
    </cfRule>
    <cfRule type="expression" dxfId="37" priority="4">
      <formula>MOD(ROW(),2)=1</formula>
    </cfRule>
  </conditionalFormatting>
  <conditionalFormatting sqref="B8:D10">
    <cfRule type="expression" dxfId="36" priority="2">
      <formula>MOD(ROW(),2)=0</formula>
    </cfRule>
  </conditionalFormatting>
  <conditionalFormatting sqref="B11">
    <cfRule type="expression" dxfId="35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7214B-DFC9-4AC2-AF04-8789900EF497}">
  <sheetPr>
    <tabColor theme="4" tint="-0.499984740745262"/>
    <pageSetUpPr autoPageBreaks="0" fitToPage="1"/>
  </sheetPr>
  <dimension ref="A1:F16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48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49"/>
      <c r="D3" s="58" t="s">
        <v>12</v>
      </c>
      <c r="E3" s="58"/>
      <c r="F3" s="4"/>
    </row>
    <row r="4" spans="1:6" ht="33.75" customHeight="1" x14ac:dyDescent="0.25">
      <c r="A4" s="47" t="s">
        <v>26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v>56460.7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15</v>
      </c>
      <c r="E8" s="10">
        <v>1883.1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16</v>
      </c>
      <c r="E9" s="10">
        <v>9626.73</v>
      </c>
    </row>
    <row r="10" spans="1:6" s="2" customFormat="1" ht="31.5" customHeight="1" x14ac:dyDescent="0.25">
      <c r="A10" s="6" t="s">
        <v>13</v>
      </c>
      <c r="B10" s="7"/>
      <c r="C10" s="8"/>
      <c r="D10" s="9" t="s">
        <v>23</v>
      </c>
      <c r="E10" s="10">
        <v>7500</v>
      </c>
    </row>
    <row r="11" spans="1:6" s="2" customFormat="1" ht="31.5" customHeight="1" x14ac:dyDescent="0.25">
      <c r="A11" s="6" t="s">
        <v>13</v>
      </c>
      <c r="B11" s="7"/>
      <c r="C11" s="8"/>
      <c r="D11" s="9" t="s">
        <v>53</v>
      </c>
      <c r="E11" s="10">
        <v>611.13</v>
      </c>
    </row>
    <row r="12" spans="1:6" s="2" customFormat="1" ht="30" customHeight="1" x14ac:dyDescent="0.25">
      <c r="A12" s="6" t="s">
        <v>1</v>
      </c>
      <c r="B12" s="7">
        <v>18683136487</v>
      </c>
      <c r="C12" s="8" t="s">
        <v>0</v>
      </c>
      <c r="D12" s="9" t="s">
        <v>17</v>
      </c>
      <c r="E12" s="10">
        <v>194</v>
      </c>
    </row>
    <row r="13" spans="1:6" s="2" customFormat="1" ht="19.5" customHeight="1" x14ac:dyDescent="0.25">
      <c r="A13" s="6"/>
      <c r="B13" s="7"/>
      <c r="C13" s="8"/>
      <c r="D13" s="11"/>
      <c r="E13" s="12"/>
    </row>
    <row r="14" spans="1:6" s="22" customFormat="1" ht="20.25" customHeight="1" x14ac:dyDescent="0.25">
      <c r="A14" s="17" t="s">
        <v>27</v>
      </c>
      <c r="B14" s="18"/>
      <c r="C14" s="19"/>
      <c r="D14" s="20"/>
      <c r="E14" s="21">
        <f>SUM(E7:E12)</f>
        <v>76275.66</v>
      </c>
    </row>
    <row r="15" spans="1:6" s="2" customFormat="1" ht="33.950000000000003" customHeight="1" x14ac:dyDescent="0.25">
      <c r="A15" s="5"/>
      <c r="B15" s="5"/>
      <c r="C15" s="5"/>
      <c r="D15" s="5"/>
      <c r="E15" s="5"/>
    </row>
    <row r="16" spans="1:6" s="2" customFormat="1" ht="33.950000000000003" customHeight="1" x14ac:dyDescent="0.25">
      <c r="A16" s="5"/>
      <c r="B16" s="5"/>
      <c r="C16" s="5"/>
      <c r="D16" s="5"/>
      <c r="E16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2:D12 A13:D14">
    <cfRule type="expression" dxfId="21" priority="9">
      <formula>MOD(ROW(),2)=0</formula>
    </cfRule>
  </conditionalFormatting>
  <conditionalFormatting sqref="E8:E14">
    <cfRule type="expression" dxfId="20" priority="7">
      <formula>MOD(ROW(),2)=0</formula>
    </cfRule>
    <cfRule type="expression" dxfId="19" priority="8">
      <formula>MOD(ROW(),2)=1</formula>
    </cfRule>
  </conditionalFormatting>
  <conditionalFormatting sqref="A12">
    <cfRule type="expression" dxfId="18" priority="6">
      <formula>MOD(ROW(),2)=0</formula>
    </cfRule>
  </conditionalFormatting>
  <conditionalFormatting sqref="A7:D7 A8:A11">
    <cfRule type="expression" dxfId="17" priority="5">
      <formula>MOD(ROW(),2)=0</formula>
    </cfRule>
  </conditionalFormatting>
  <conditionalFormatting sqref="E7">
    <cfRule type="expression" dxfId="16" priority="3">
      <formula>MOD(ROW(),2)=0</formula>
    </cfRule>
    <cfRule type="expression" dxfId="15" priority="4">
      <formula>MOD(ROW(),2)=1</formula>
    </cfRule>
  </conditionalFormatting>
  <conditionalFormatting sqref="B8:D11">
    <cfRule type="expression" dxfId="14" priority="2">
      <formula>MOD(ROW(),2)=0</formula>
    </cfRule>
  </conditionalFormatting>
  <conditionalFormatting sqref="B12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D20A8-5F6D-4410-9BA9-708DE922AD03}">
  <sheetPr>
    <tabColor theme="4" tint="-0.499984740745262"/>
    <pageSetUpPr autoPageBreaks="0" fitToPage="1"/>
  </sheetPr>
  <dimension ref="A1:F14"/>
  <sheetViews>
    <sheetView showGridLines="0" zoomScaleNormal="100" workbookViewId="0">
      <selection activeCell="A10" sqref="A10:XFD10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27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28"/>
      <c r="D3" s="58" t="s">
        <v>12</v>
      </c>
      <c r="E3" s="58"/>
      <c r="F3" s="4"/>
    </row>
    <row r="4" spans="1:6" ht="33.75" customHeight="1" x14ac:dyDescent="0.25">
      <c r="A4" s="26" t="s">
        <v>29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v>52079.26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15</v>
      </c>
      <c r="E8" s="10">
        <v>2356.4299999999998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16</v>
      </c>
      <c r="E9" s="10">
        <v>8981.89</v>
      </c>
    </row>
    <row r="10" spans="1:6" s="2" customFormat="1" ht="30" customHeight="1" x14ac:dyDescent="0.25">
      <c r="A10" s="6" t="s">
        <v>25</v>
      </c>
      <c r="B10" s="7"/>
      <c r="C10" s="8"/>
      <c r="D10" s="9" t="s">
        <v>24</v>
      </c>
      <c r="E10" s="10">
        <v>907.51</v>
      </c>
    </row>
    <row r="11" spans="1:6" s="2" customFormat="1" ht="28.5" customHeight="1" x14ac:dyDescent="0.25">
      <c r="A11" s="6" t="s">
        <v>1</v>
      </c>
      <c r="B11" s="7">
        <v>18683136487</v>
      </c>
      <c r="C11" s="8" t="s">
        <v>0</v>
      </c>
      <c r="D11" s="9" t="s">
        <v>17</v>
      </c>
      <c r="E11" s="10">
        <v>194</v>
      </c>
    </row>
    <row r="12" spans="1:6" s="22" customFormat="1" ht="20.25" customHeight="1" x14ac:dyDescent="0.25">
      <c r="A12" s="6"/>
      <c r="B12" s="7"/>
      <c r="C12" s="8"/>
      <c r="D12" s="11"/>
      <c r="E12" s="12"/>
    </row>
    <row r="13" spans="1:6" s="2" customFormat="1" ht="33.950000000000003" customHeight="1" x14ac:dyDescent="0.25">
      <c r="A13" s="17" t="s">
        <v>30</v>
      </c>
      <c r="B13" s="18"/>
      <c r="C13" s="19"/>
      <c r="D13" s="20"/>
      <c r="E13" s="21">
        <f>SUM(E7:E11)</f>
        <v>64519.090000000004</v>
      </c>
    </row>
    <row r="14" spans="1:6" s="2" customFormat="1" ht="33.950000000000003" customHeight="1" x14ac:dyDescent="0.25">
      <c r="A14" s="5"/>
      <c r="B14" s="5"/>
      <c r="C14" s="5"/>
      <c r="D14" s="5"/>
      <c r="E14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1:D11 A12:D13">
    <cfRule type="expression" dxfId="264" priority="13">
      <formula>MOD(ROW(),2)=0</formula>
    </cfRule>
  </conditionalFormatting>
  <conditionalFormatting sqref="E8:E9 E11:E13">
    <cfRule type="expression" dxfId="263" priority="11">
      <formula>MOD(ROW(),2)=0</formula>
    </cfRule>
    <cfRule type="expression" dxfId="262" priority="12">
      <formula>MOD(ROW(),2)=1</formula>
    </cfRule>
  </conditionalFormatting>
  <conditionalFormatting sqref="A11">
    <cfRule type="expression" dxfId="261" priority="10">
      <formula>MOD(ROW(),2)=0</formula>
    </cfRule>
  </conditionalFormatting>
  <conditionalFormatting sqref="A7:D7 A8:A9">
    <cfRule type="expression" dxfId="260" priority="9">
      <formula>MOD(ROW(),2)=0</formula>
    </cfRule>
  </conditionalFormatting>
  <conditionalFormatting sqref="E7">
    <cfRule type="expression" dxfId="259" priority="7">
      <formula>MOD(ROW(),2)=0</formula>
    </cfRule>
    <cfRule type="expression" dxfId="258" priority="8">
      <formula>MOD(ROW(),2)=1</formula>
    </cfRule>
  </conditionalFormatting>
  <conditionalFormatting sqref="B8:D9">
    <cfRule type="expression" dxfId="257" priority="6">
      <formula>MOD(ROW(),2)=0</formula>
    </cfRule>
  </conditionalFormatting>
  <conditionalFormatting sqref="B11">
    <cfRule type="expression" dxfId="256" priority="5">
      <formula>MOD(ROW(),2)=0</formula>
    </cfRule>
  </conditionalFormatting>
  <conditionalFormatting sqref="E10">
    <cfRule type="expression" dxfId="255" priority="3">
      <formula>MOD(ROW(),2)=0</formula>
    </cfRule>
    <cfRule type="expression" dxfId="254" priority="4">
      <formula>MOD(ROW(),2)=1</formula>
    </cfRule>
  </conditionalFormatting>
  <conditionalFormatting sqref="A10">
    <cfRule type="expression" dxfId="253" priority="2">
      <formula>MOD(ROW(),2)=0</formula>
    </cfRule>
  </conditionalFormatting>
  <conditionalFormatting sqref="B10:D10">
    <cfRule type="expression" dxfId="252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AA7DA-2AD9-405B-B06F-C15C36BCC6F5}">
  <sheetPr>
    <tabColor theme="4" tint="-0.499984740745262"/>
    <pageSetUpPr autoPageBreaks="0" fitToPage="1"/>
  </sheetPr>
  <dimension ref="A1:F1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30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31"/>
      <c r="D3" s="58" t="s">
        <v>12</v>
      </c>
      <c r="E3" s="58"/>
      <c r="F3" s="4"/>
    </row>
    <row r="4" spans="1:6" ht="33.75" customHeight="1" x14ac:dyDescent="0.25">
      <c r="A4" s="29" t="s">
        <v>32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f>50955.81+524.9</f>
        <v>51480.71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15</v>
      </c>
      <c r="E8" s="10">
        <v>1541.6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16</v>
      </c>
      <c r="E9" s="10">
        <v>8748.67</v>
      </c>
    </row>
    <row r="10" spans="1:6" s="2" customFormat="1" ht="31.5" customHeight="1" x14ac:dyDescent="0.25">
      <c r="A10" s="6" t="s">
        <v>13</v>
      </c>
      <c r="B10" s="7"/>
      <c r="C10" s="8"/>
      <c r="D10" s="9" t="s">
        <v>50</v>
      </c>
      <c r="E10" s="10">
        <v>188.34</v>
      </c>
    </row>
    <row r="11" spans="1:6" s="2" customFormat="1" ht="30" customHeight="1" x14ac:dyDescent="0.25">
      <c r="A11" s="6" t="s">
        <v>25</v>
      </c>
      <c r="B11" s="7"/>
      <c r="C11" s="8"/>
      <c r="D11" s="9" t="s">
        <v>24</v>
      </c>
      <c r="E11" s="10">
        <v>804.33</v>
      </c>
    </row>
    <row r="12" spans="1:6" s="2" customFormat="1" ht="30" customHeight="1" x14ac:dyDescent="0.25">
      <c r="A12" s="6" t="s">
        <v>1</v>
      </c>
      <c r="B12" s="7">
        <v>18683136487</v>
      </c>
      <c r="C12" s="8" t="s">
        <v>0</v>
      </c>
      <c r="D12" s="9" t="s">
        <v>17</v>
      </c>
      <c r="E12" s="10">
        <v>194</v>
      </c>
    </row>
    <row r="13" spans="1:6" s="2" customFormat="1" ht="19.5" customHeight="1" x14ac:dyDescent="0.25">
      <c r="A13" s="6"/>
      <c r="B13" s="7"/>
      <c r="C13" s="8"/>
      <c r="D13" s="11"/>
      <c r="E13" s="12"/>
    </row>
    <row r="14" spans="1:6" s="22" customFormat="1" ht="20.25" customHeight="1" x14ac:dyDescent="0.25">
      <c r="A14" s="17" t="s">
        <v>33</v>
      </c>
      <c r="B14" s="18"/>
      <c r="C14" s="19"/>
      <c r="D14" s="20"/>
      <c r="E14" s="21">
        <f>SUM(E7:E12)</f>
        <v>62957.649999999994</v>
      </c>
    </row>
    <row r="15" spans="1:6" s="2" customFormat="1" ht="33.950000000000003" customHeight="1" x14ac:dyDescent="0.25">
      <c r="A15" s="5"/>
      <c r="B15" s="5"/>
      <c r="C15" s="5"/>
      <c r="D15" s="5"/>
      <c r="E15" s="5"/>
    </row>
    <row r="16" spans="1:6" s="2" customFormat="1" ht="33.950000000000003" customHeight="1" x14ac:dyDescent="0.25">
      <c r="A16" s="5"/>
      <c r="B16" s="5"/>
      <c r="C16" s="5"/>
      <c r="D16" s="5"/>
      <c r="E16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2:D12 A13:D14">
    <cfRule type="expression" dxfId="238" priority="13">
      <formula>MOD(ROW(),2)=0</formula>
    </cfRule>
  </conditionalFormatting>
  <conditionalFormatting sqref="E8:E10 E12:E14">
    <cfRule type="expression" dxfId="237" priority="11">
      <formula>MOD(ROW(),2)=0</formula>
    </cfRule>
    <cfRule type="expression" dxfId="236" priority="12">
      <formula>MOD(ROW(),2)=1</formula>
    </cfRule>
  </conditionalFormatting>
  <conditionalFormatting sqref="A12">
    <cfRule type="expression" dxfId="235" priority="10">
      <formula>MOD(ROW(),2)=0</formula>
    </cfRule>
  </conditionalFormatting>
  <conditionalFormatting sqref="A7:D7 A8:A10">
    <cfRule type="expression" dxfId="234" priority="9">
      <formula>MOD(ROW(),2)=0</formula>
    </cfRule>
  </conditionalFormatting>
  <conditionalFormatting sqref="E7">
    <cfRule type="expression" dxfId="233" priority="7">
      <formula>MOD(ROW(),2)=0</formula>
    </cfRule>
    <cfRule type="expression" dxfId="232" priority="8">
      <formula>MOD(ROW(),2)=1</formula>
    </cfRule>
  </conditionalFormatting>
  <conditionalFormatting sqref="B8:D10">
    <cfRule type="expression" dxfId="231" priority="6">
      <formula>MOD(ROW(),2)=0</formula>
    </cfRule>
  </conditionalFormatting>
  <conditionalFormatting sqref="B12">
    <cfRule type="expression" dxfId="230" priority="5">
      <formula>MOD(ROW(),2)=0</formula>
    </cfRule>
  </conditionalFormatting>
  <conditionalFormatting sqref="E11">
    <cfRule type="expression" dxfId="229" priority="3">
      <formula>MOD(ROW(),2)=0</formula>
    </cfRule>
    <cfRule type="expression" dxfId="228" priority="4">
      <formula>MOD(ROW(),2)=1</formula>
    </cfRule>
  </conditionalFormatting>
  <conditionalFormatting sqref="A11">
    <cfRule type="expression" dxfId="227" priority="2">
      <formula>MOD(ROW(),2)=0</formula>
    </cfRule>
  </conditionalFormatting>
  <conditionalFormatting sqref="B11:D11">
    <cfRule type="expression" dxfId="226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32D9F-E164-471B-B044-386BF217153F}">
  <sheetPr>
    <tabColor theme="4" tint="-0.499984740745262"/>
    <pageSetUpPr autoPageBreaks="0" fitToPage="1"/>
  </sheetPr>
  <dimension ref="A1:F15"/>
  <sheetViews>
    <sheetView showGridLines="0" zoomScaleNormal="100" workbookViewId="0">
      <selection activeCell="A10" sqref="A10:XFD10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33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34"/>
      <c r="D3" s="58" t="s">
        <v>12</v>
      </c>
      <c r="E3" s="58"/>
      <c r="F3" s="4"/>
    </row>
    <row r="4" spans="1:6" ht="33.75" customHeight="1" x14ac:dyDescent="0.25">
      <c r="A4" s="32" t="s">
        <v>34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v>50333.32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15</v>
      </c>
      <c r="E8" s="10">
        <v>2260.8200000000002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16</v>
      </c>
      <c r="E9" s="10">
        <v>8678.0300000000007</v>
      </c>
    </row>
    <row r="10" spans="1:6" s="2" customFormat="1" ht="31.5" customHeight="1" x14ac:dyDescent="0.25">
      <c r="A10" s="6" t="s">
        <v>13</v>
      </c>
      <c r="B10" s="7"/>
      <c r="C10" s="8"/>
      <c r="D10" s="9" t="s">
        <v>19</v>
      </c>
      <c r="E10" s="10">
        <v>2300</v>
      </c>
    </row>
    <row r="11" spans="1:6" s="2" customFormat="1" ht="30" customHeight="1" x14ac:dyDescent="0.25">
      <c r="A11" s="6" t="s">
        <v>25</v>
      </c>
      <c r="B11" s="7"/>
      <c r="C11" s="8"/>
      <c r="D11" s="9" t="s">
        <v>24</v>
      </c>
      <c r="E11" s="10">
        <v>977.29</v>
      </c>
    </row>
    <row r="12" spans="1:6" s="2" customFormat="1" ht="27" customHeight="1" x14ac:dyDescent="0.25">
      <c r="A12" s="6" t="s">
        <v>1</v>
      </c>
      <c r="B12" s="7">
        <v>18683136487</v>
      </c>
      <c r="C12" s="8" t="s">
        <v>0</v>
      </c>
      <c r="D12" s="9" t="s">
        <v>17</v>
      </c>
      <c r="E12" s="10">
        <v>194</v>
      </c>
    </row>
    <row r="13" spans="1:6" s="22" customFormat="1" ht="20.25" customHeight="1" x14ac:dyDescent="0.25">
      <c r="A13" s="6"/>
      <c r="B13" s="7"/>
      <c r="C13" s="8"/>
      <c r="D13" s="11"/>
      <c r="E13" s="12"/>
    </row>
    <row r="14" spans="1:6" s="2" customFormat="1" ht="33.950000000000003" customHeight="1" x14ac:dyDescent="0.25">
      <c r="A14" s="17" t="s">
        <v>35</v>
      </c>
      <c r="B14" s="18"/>
      <c r="C14" s="19"/>
      <c r="D14" s="20"/>
      <c r="E14" s="21">
        <f>SUM(E7:E12)</f>
        <v>64743.46</v>
      </c>
    </row>
    <row r="15" spans="1:6" s="2" customFormat="1" ht="33.950000000000003" customHeight="1" x14ac:dyDescent="0.25">
      <c r="A15" s="5"/>
      <c r="B15" s="5"/>
      <c r="C15" s="5"/>
      <c r="D15" s="5"/>
      <c r="E15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2:D12 A13:D14">
    <cfRule type="expression" dxfId="212" priority="13">
      <formula>MOD(ROW(),2)=0</formula>
    </cfRule>
  </conditionalFormatting>
  <conditionalFormatting sqref="E8:E10 E12:E14">
    <cfRule type="expression" dxfId="211" priority="11">
      <formula>MOD(ROW(),2)=0</formula>
    </cfRule>
    <cfRule type="expression" dxfId="210" priority="12">
      <formula>MOD(ROW(),2)=1</formula>
    </cfRule>
  </conditionalFormatting>
  <conditionalFormatting sqref="A12">
    <cfRule type="expression" dxfId="209" priority="10">
      <formula>MOD(ROW(),2)=0</formula>
    </cfRule>
  </conditionalFormatting>
  <conditionalFormatting sqref="A7:D7 A8:A10">
    <cfRule type="expression" dxfId="208" priority="9">
      <formula>MOD(ROW(),2)=0</formula>
    </cfRule>
  </conditionalFormatting>
  <conditionalFormatting sqref="E7">
    <cfRule type="expression" dxfId="207" priority="7">
      <formula>MOD(ROW(),2)=0</formula>
    </cfRule>
    <cfRule type="expression" dxfId="206" priority="8">
      <formula>MOD(ROW(),2)=1</formula>
    </cfRule>
  </conditionalFormatting>
  <conditionalFormatting sqref="B8:D10">
    <cfRule type="expression" dxfId="205" priority="6">
      <formula>MOD(ROW(),2)=0</formula>
    </cfRule>
  </conditionalFormatting>
  <conditionalFormatting sqref="B12">
    <cfRule type="expression" dxfId="204" priority="5">
      <formula>MOD(ROW(),2)=0</formula>
    </cfRule>
  </conditionalFormatting>
  <conditionalFormatting sqref="E11">
    <cfRule type="expression" dxfId="203" priority="3">
      <formula>MOD(ROW(),2)=0</formula>
    </cfRule>
    <cfRule type="expression" dxfId="202" priority="4">
      <formula>MOD(ROW(),2)=1</formula>
    </cfRule>
  </conditionalFormatting>
  <conditionalFormatting sqref="A11">
    <cfRule type="expression" dxfId="201" priority="2">
      <formula>MOD(ROW(),2)=0</formula>
    </cfRule>
  </conditionalFormatting>
  <conditionalFormatting sqref="B11:D11">
    <cfRule type="expression" dxfId="200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5DD52-2B7A-467B-9B76-95BD0C380868}">
  <sheetPr>
    <tabColor theme="4" tint="-0.499984740745262"/>
    <pageSetUpPr autoPageBreaks="0" fitToPage="1"/>
  </sheetPr>
  <dimension ref="A1:F14"/>
  <sheetViews>
    <sheetView showGridLines="0" zoomScaleNormal="100" workbookViewId="0">
      <selection activeCell="A10" sqref="A10:XFD10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33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34"/>
      <c r="D3" s="58" t="s">
        <v>12</v>
      </c>
      <c r="E3" s="58"/>
      <c r="F3" s="4"/>
    </row>
    <row r="4" spans="1:6" ht="33.75" customHeight="1" x14ac:dyDescent="0.25">
      <c r="A4" s="32" t="s">
        <v>36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f>52741.43+156.45</f>
        <v>52897.88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15</v>
      </c>
      <c r="E8" s="10">
        <v>1896.49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16</v>
      </c>
      <c r="E9" s="10">
        <v>9041.06</v>
      </c>
    </row>
    <row r="10" spans="1:6" s="2" customFormat="1" ht="30" customHeight="1" x14ac:dyDescent="0.25">
      <c r="A10" s="6" t="s">
        <v>25</v>
      </c>
      <c r="B10" s="7"/>
      <c r="C10" s="8"/>
      <c r="D10" s="9" t="s">
        <v>24</v>
      </c>
      <c r="E10" s="10">
        <v>816.86</v>
      </c>
    </row>
    <row r="11" spans="1:6" s="2" customFormat="1" ht="28.5" customHeight="1" x14ac:dyDescent="0.25">
      <c r="A11" s="6" t="s">
        <v>1</v>
      </c>
      <c r="B11" s="7">
        <v>18683136487</v>
      </c>
      <c r="C11" s="8" t="s">
        <v>0</v>
      </c>
      <c r="D11" s="9" t="s">
        <v>17</v>
      </c>
      <c r="E11" s="10">
        <v>194</v>
      </c>
    </row>
    <row r="12" spans="1:6" s="22" customFormat="1" ht="20.25" customHeight="1" x14ac:dyDescent="0.25">
      <c r="A12" s="6"/>
      <c r="B12" s="7"/>
      <c r="C12" s="8"/>
      <c r="D12" s="11"/>
      <c r="E12" s="12"/>
    </row>
    <row r="13" spans="1:6" s="2" customFormat="1" ht="33.950000000000003" customHeight="1" x14ac:dyDescent="0.25">
      <c r="A13" s="17" t="s">
        <v>37</v>
      </c>
      <c r="B13" s="18"/>
      <c r="C13" s="19"/>
      <c r="D13" s="20"/>
      <c r="E13" s="21">
        <f>SUM(E7:E11)</f>
        <v>64846.289999999994</v>
      </c>
    </row>
    <row r="14" spans="1:6" s="2" customFormat="1" ht="33.950000000000003" customHeight="1" x14ac:dyDescent="0.25">
      <c r="A14" s="5"/>
      <c r="B14" s="5"/>
      <c r="C14" s="5"/>
      <c r="D14" s="5"/>
      <c r="E14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1:D11 A12:D13">
    <cfRule type="expression" dxfId="186" priority="13">
      <formula>MOD(ROW(),2)=0</formula>
    </cfRule>
  </conditionalFormatting>
  <conditionalFormatting sqref="E8:E9 E11:E13">
    <cfRule type="expression" dxfId="185" priority="11">
      <formula>MOD(ROW(),2)=0</formula>
    </cfRule>
    <cfRule type="expression" dxfId="184" priority="12">
      <formula>MOD(ROW(),2)=1</formula>
    </cfRule>
  </conditionalFormatting>
  <conditionalFormatting sqref="A11">
    <cfRule type="expression" dxfId="183" priority="10">
      <formula>MOD(ROW(),2)=0</formula>
    </cfRule>
  </conditionalFormatting>
  <conditionalFormatting sqref="A7:D7 A8:A9">
    <cfRule type="expression" dxfId="182" priority="9">
      <formula>MOD(ROW(),2)=0</formula>
    </cfRule>
  </conditionalFormatting>
  <conditionalFormatting sqref="E7">
    <cfRule type="expression" dxfId="181" priority="7">
      <formula>MOD(ROW(),2)=0</formula>
    </cfRule>
    <cfRule type="expression" dxfId="180" priority="8">
      <formula>MOD(ROW(),2)=1</formula>
    </cfRule>
  </conditionalFormatting>
  <conditionalFormatting sqref="B8:D9">
    <cfRule type="expression" dxfId="179" priority="6">
      <formula>MOD(ROW(),2)=0</formula>
    </cfRule>
  </conditionalFormatting>
  <conditionalFormatting sqref="B11">
    <cfRule type="expression" dxfId="178" priority="5">
      <formula>MOD(ROW(),2)=0</formula>
    </cfRule>
  </conditionalFormatting>
  <conditionalFormatting sqref="E10">
    <cfRule type="expression" dxfId="177" priority="3">
      <formula>MOD(ROW(),2)=0</formula>
    </cfRule>
    <cfRule type="expression" dxfId="176" priority="4">
      <formula>MOD(ROW(),2)=1</formula>
    </cfRule>
  </conditionalFormatting>
  <conditionalFormatting sqref="A10">
    <cfRule type="expression" dxfId="175" priority="2">
      <formula>MOD(ROW(),2)=0</formula>
    </cfRule>
  </conditionalFormatting>
  <conditionalFormatting sqref="B10:D10">
    <cfRule type="expression" dxfId="174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0EC2-8BBE-4A66-A6CD-E451B0978EFC}">
  <sheetPr>
    <tabColor theme="4" tint="-0.499984740745262"/>
    <pageSetUpPr autoPageBreaks="0" fitToPage="1"/>
  </sheetPr>
  <dimension ref="A1:F16"/>
  <sheetViews>
    <sheetView showGridLines="0" zoomScaleNormal="100" workbookViewId="0">
      <selection activeCell="A11" sqref="A11:E11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36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37"/>
      <c r="D3" s="58" t="s">
        <v>12</v>
      </c>
      <c r="E3" s="58"/>
      <c r="F3" s="4"/>
    </row>
    <row r="4" spans="1:6" ht="33.75" customHeight="1" x14ac:dyDescent="0.25">
      <c r="A4" s="35" t="s">
        <v>38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v>52803.34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15</v>
      </c>
      <c r="E8" s="10">
        <v>168.21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16</v>
      </c>
      <c r="E9" s="10">
        <v>8740.32</v>
      </c>
    </row>
    <row r="10" spans="1:6" s="2" customFormat="1" ht="31.5" customHeight="1" x14ac:dyDescent="0.25">
      <c r="A10" s="6" t="s">
        <v>13</v>
      </c>
      <c r="B10" s="7"/>
      <c r="C10" s="8"/>
      <c r="D10" s="9" t="s">
        <v>20</v>
      </c>
      <c r="E10" s="10">
        <v>7200</v>
      </c>
    </row>
    <row r="11" spans="1:6" s="2" customFormat="1" ht="30" customHeight="1" x14ac:dyDescent="0.25">
      <c r="A11" s="6" t="s">
        <v>25</v>
      </c>
      <c r="B11" s="7"/>
      <c r="C11" s="8"/>
      <c r="D11" s="9" t="s">
        <v>24</v>
      </c>
      <c r="E11" s="10">
        <v>503.35</v>
      </c>
    </row>
    <row r="12" spans="1:6" s="2" customFormat="1" ht="30" customHeight="1" x14ac:dyDescent="0.25">
      <c r="A12" s="6" t="s">
        <v>1</v>
      </c>
      <c r="B12" s="7">
        <v>18683136487</v>
      </c>
      <c r="C12" s="8" t="s">
        <v>0</v>
      </c>
      <c r="D12" s="9" t="s">
        <v>17</v>
      </c>
      <c r="E12" s="10">
        <v>194</v>
      </c>
    </row>
    <row r="13" spans="1:6" s="2" customFormat="1" ht="19.5" customHeight="1" x14ac:dyDescent="0.25">
      <c r="A13" s="6"/>
      <c r="B13" s="7"/>
      <c r="C13" s="8"/>
      <c r="D13" s="11"/>
      <c r="E13" s="12"/>
    </row>
    <row r="14" spans="1:6" s="22" customFormat="1" ht="20.25" customHeight="1" x14ac:dyDescent="0.25">
      <c r="A14" s="17" t="s">
        <v>39</v>
      </c>
      <c r="B14" s="18"/>
      <c r="C14" s="19"/>
      <c r="D14" s="20"/>
      <c r="E14" s="21">
        <f>SUM(E7:E12)</f>
        <v>69609.22</v>
      </c>
    </row>
    <row r="15" spans="1:6" s="2" customFormat="1" ht="33.950000000000003" customHeight="1" x14ac:dyDescent="0.25">
      <c r="A15" s="5"/>
      <c r="B15" s="5"/>
      <c r="C15" s="5"/>
      <c r="D15" s="5"/>
      <c r="E15" s="5"/>
    </row>
    <row r="16" spans="1:6" s="2" customFormat="1" ht="33.950000000000003" customHeight="1" x14ac:dyDescent="0.25">
      <c r="A16" s="5"/>
      <c r="B16" s="5"/>
      <c r="C16" s="5"/>
      <c r="D16" s="5"/>
      <c r="E16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2:D12 A13:D14">
    <cfRule type="expression" dxfId="160" priority="13">
      <formula>MOD(ROW(),2)=0</formula>
    </cfRule>
  </conditionalFormatting>
  <conditionalFormatting sqref="E8:E10 E12:E14">
    <cfRule type="expression" dxfId="159" priority="11">
      <formula>MOD(ROW(),2)=0</formula>
    </cfRule>
    <cfRule type="expression" dxfId="158" priority="12">
      <formula>MOD(ROW(),2)=1</formula>
    </cfRule>
  </conditionalFormatting>
  <conditionalFormatting sqref="A12">
    <cfRule type="expression" dxfId="157" priority="10">
      <formula>MOD(ROW(),2)=0</formula>
    </cfRule>
  </conditionalFormatting>
  <conditionalFormatting sqref="A7:D7 A8:A10">
    <cfRule type="expression" dxfId="156" priority="9">
      <formula>MOD(ROW(),2)=0</formula>
    </cfRule>
  </conditionalFormatting>
  <conditionalFormatting sqref="E7">
    <cfRule type="expression" dxfId="155" priority="7">
      <formula>MOD(ROW(),2)=0</formula>
    </cfRule>
    <cfRule type="expression" dxfId="154" priority="8">
      <formula>MOD(ROW(),2)=1</formula>
    </cfRule>
  </conditionalFormatting>
  <conditionalFormatting sqref="B8:D10">
    <cfRule type="expression" dxfId="153" priority="6">
      <formula>MOD(ROW(),2)=0</formula>
    </cfRule>
  </conditionalFormatting>
  <conditionalFormatting sqref="B12">
    <cfRule type="expression" dxfId="152" priority="5">
      <formula>MOD(ROW(),2)=0</formula>
    </cfRule>
  </conditionalFormatting>
  <conditionalFormatting sqref="E11">
    <cfRule type="expression" dxfId="151" priority="3">
      <formula>MOD(ROW(),2)=0</formula>
    </cfRule>
    <cfRule type="expression" dxfId="150" priority="4">
      <formula>MOD(ROW(),2)=1</formula>
    </cfRule>
  </conditionalFormatting>
  <conditionalFormatting sqref="A11">
    <cfRule type="expression" dxfId="149" priority="2">
      <formula>MOD(ROW(),2)=0</formula>
    </cfRule>
  </conditionalFormatting>
  <conditionalFormatting sqref="B11:D11">
    <cfRule type="expression" dxfId="148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66E74-A5C1-463C-B270-16F79FE23B8D}">
  <sheetPr>
    <tabColor theme="4" tint="-0.499984740745262"/>
    <pageSetUpPr autoPageBreaks="0" fitToPage="1"/>
  </sheetPr>
  <dimension ref="A1:F13"/>
  <sheetViews>
    <sheetView showGridLines="0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39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40"/>
      <c r="D3" s="58" t="s">
        <v>12</v>
      </c>
      <c r="E3" s="58"/>
      <c r="F3" s="4"/>
    </row>
    <row r="4" spans="1:6" ht="33.75" customHeight="1" x14ac:dyDescent="0.25">
      <c r="A4" s="38" t="s">
        <v>40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v>51163.76</v>
      </c>
    </row>
    <row r="8" spans="1:6" s="2" customFormat="1" ht="31.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8442.01</v>
      </c>
    </row>
    <row r="9" spans="1:6" s="2" customFormat="1" ht="26.25" customHeight="1" x14ac:dyDescent="0.25">
      <c r="A9" s="6" t="s">
        <v>25</v>
      </c>
      <c r="B9" s="7"/>
      <c r="C9" s="8"/>
      <c r="D9" s="9" t="s">
        <v>24</v>
      </c>
      <c r="E9" s="10">
        <v>218.64</v>
      </c>
    </row>
    <row r="10" spans="1:6" s="2" customFormat="1" ht="31.5" customHeight="1" x14ac:dyDescent="0.25">
      <c r="A10" s="6" t="s">
        <v>1</v>
      </c>
      <c r="B10" s="7">
        <v>18683136487</v>
      </c>
      <c r="C10" s="8" t="s">
        <v>0</v>
      </c>
      <c r="D10" s="9" t="s">
        <v>17</v>
      </c>
      <c r="E10" s="10">
        <v>194</v>
      </c>
    </row>
    <row r="11" spans="1:6" s="22" customFormat="1" ht="20.25" customHeight="1" x14ac:dyDescent="0.25">
      <c r="A11" s="6"/>
      <c r="B11" s="7"/>
      <c r="C11" s="8"/>
      <c r="D11" s="11"/>
      <c r="E11" s="12"/>
    </row>
    <row r="12" spans="1:6" s="2" customFormat="1" ht="33.950000000000003" customHeight="1" x14ac:dyDescent="0.25">
      <c r="A12" s="17" t="s">
        <v>41</v>
      </c>
      <c r="B12" s="18"/>
      <c r="C12" s="19"/>
      <c r="D12" s="20"/>
      <c r="E12" s="21">
        <f>SUM(E7:E10)</f>
        <v>60018.41</v>
      </c>
    </row>
    <row r="13" spans="1:6" s="2" customFormat="1" ht="33.950000000000003" customHeight="1" x14ac:dyDescent="0.25">
      <c r="A13" s="5"/>
      <c r="B13" s="5"/>
      <c r="C13" s="5"/>
      <c r="D13" s="5"/>
      <c r="E13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0:D10 A11:D12 A8:D8">
    <cfRule type="expression" dxfId="134" priority="13">
      <formula>MOD(ROW(),2)=0</formula>
    </cfRule>
  </conditionalFormatting>
  <conditionalFormatting sqref="E8 E10:E12">
    <cfRule type="expression" dxfId="133" priority="11">
      <formula>MOD(ROW(),2)=0</formula>
    </cfRule>
    <cfRule type="expression" dxfId="132" priority="12">
      <formula>MOD(ROW(),2)=1</formula>
    </cfRule>
  </conditionalFormatting>
  <conditionalFormatting sqref="A10">
    <cfRule type="expression" dxfId="131" priority="10">
      <formula>MOD(ROW(),2)=0</formula>
    </cfRule>
  </conditionalFormatting>
  <conditionalFormatting sqref="A7:D7">
    <cfRule type="expression" dxfId="130" priority="9">
      <formula>MOD(ROW(),2)=0</formula>
    </cfRule>
  </conditionalFormatting>
  <conditionalFormatting sqref="E7">
    <cfRule type="expression" dxfId="129" priority="7">
      <formula>MOD(ROW(),2)=0</formula>
    </cfRule>
    <cfRule type="expression" dxfId="128" priority="8">
      <formula>MOD(ROW(),2)=1</formula>
    </cfRule>
  </conditionalFormatting>
  <conditionalFormatting sqref="B10">
    <cfRule type="expression" dxfId="127" priority="5">
      <formula>MOD(ROW(),2)=0</formula>
    </cfRule>
  </conditionalFormatting>
  <conditionalFormatting sqref="E9">
    <cfRule type="expression" dxfId="126" priority="3">
      <formula>MOD(ROW(),2)=0</formula>
    </cfRule>
    <cfRule type="expression" dxfId="125" priority="4">
      <formula>MOD(ROW(),2)=1</formula>
    </cfRule>
  </conditionalFormatting>
  <conditionalFormatting sqref="A9">
    <cfRule type="expression" dxfId="124" priority="2">
      <formula>MOD(ROW(),2)=0</formula>
    </cfRule>
  </conditionalFormatting>
  <conditionalFormatting sqref="B9:D9">
    <cfRule type="expression" dxfId="123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7A54F-B938-4F29-8375-68774A49B73F}">
  <sheetPr>
    <tabColor theme="4" tint="-0.499984740745262"/>
    <pageSetUpPr autoPageBreaks="0" fitToPage="1"/>
  </sheetPr>
  <dimension ref="A1:F13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39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40"/>
      <c r="D3" s="58" t="s">
        <v>12</v>
      </c>
      <c r="E3" s="58"/>
      <c r="F3" s="4"/>
    </row>
    <row r="4" spans="1:6" ht="33.75" customHeight="1" x14ac:dyDescent="0.25">
      <c r="A4" s="38" t="s">
        <v>42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v>50780.31</v>
      </c>
    </row>
    <row r="8" spans="1:6" s="2" customFormat="1" ht="31.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16</v>
      </c>
      <c r="E8" s="10">
        <v>8378.75</v>
      </c>
    </row>
    <row r="9" spans="1:6" s="2" customFormat="1" ht="30" customHeight="1" x14ac:dyDescent="0.25">
      <c r="A9" s="6" t="s">
        <v>1</v>
      </c>
      <c r="B9" s="7">
        <v>18683136487</v>
      </c>
      <c r="C9" s="8" t="s">
        <v>0</v>
      </c>
      <c r="D9" s="9" t="s">
        <v>17</v>
      </c>
      <c r="E9" s="10">
        <v>194</v>
      </c>
    </row>
    <row r="10" spans="1:6" s="2" customFormat="1" ht="19.5" customHeight="1" x14ac:dyDescent="0.25">
      <c r="A10" s="6"/>
      <c r="B10" s="7"/>
      <c r="C10" s="8"/>
      <c r="D10" s="11"/>
      <c r="E10" s="12"/>
    </row>
    <row r="11" spans="1:6" s="22" customFormat="1" ht="20.25" customHeight="1" x14ac:dyDescent="0.25">
      <c r="A11" s="17" t="s">
        <v>43</v>
      </c>
      <c r="B11" s="18"/>
      <c r="C11" s="19"/>
      <c r="D11" s="20"/>
      <c r="E11" s="21">
        <f>SUM(E7:E9)</f>
        <v>59353.06</v>
      </c>
    </row>
    <row r="12" spans="1:6" s="2" customFormat="1" ht="33.950000000000003" customHeight="1" x14ac:dyDescent="0.25">
      <c r="A12" s="5"/>
      <c r="B12" s="5"/>
      <c r="C12" s="5"/>
      <c r="D12" s="5"/>
      <c r="E12" s="5"/>
    </row>
    <row r="13" spans="1:6" s="2" customFormat="1" ht="33.950000000000003" customHeight="1" x14ac:dyDescent="0.25">
      <c r="A13" s="5"/>
      <c r="B13" s="5"/>
      <c r="C13" s="5"/>
      <c r="D13" s="5"/>
      <c r="E13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9:D9 A10:D11 A8:D8">
    <cfRule type="expression" dxfId="109" priority="9">
      <formula>MOD(ROW(),2)=0</formula>
    </cfRule>
  </conditionalFormatting>
  <conditionalFormatting sqref="E8:E11">
    <cfRule type="expression" dxfId="108" priority="7">
      <formula>MOD(ROW(),2)=0</formula>
    </cfRule>
    <cfRule type="expression" dxfId="107" priority="8">
      <formula>MOD(ROW(),2)=1</formula>
    </cfRule>
  </conditionalFormatting>
  <conditionalFormatting sqref="A9">
    <cfRule type="expression" dxfId="106" priority="6">
      <formula>MOD(ROW(),2)=0</formula>
    </cfRule>
  </conditionalFormatting>
  <conditionalFormatting sqref="A7:D7">
    <cfRule type="expression" dxfId="105" priority="5">
      <formula>MOD(ROW(),2)=0</formula>
    </cfRule>
  </conditionalFormatting>
  <conditionalFormatting sqref="E7">
    <cfRule type="expression" dxfId="104" priority="3">
      <formula>MOD(ROW(),2)=0</formula>
    </cfRule>
    <cfRule type="expression" dxfId="103" priority="4">
      <formula>MOD(ROW(),2)=1</formula>
    </cfRule>
  </conditionalFormatting>
  <conditionalFormatting sqref="B9">
    <cfRule type="expression" dxfId="102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33F8C-3E0B-4FDB-8B9D-4B84D4A37314}">
  <sheetPr>
    <tabColor theme="4" tint="-0.499984740745262"/>
    <pageSetUpPr autoPageBreaks="0" fitToPage="1"/>
  </sheetPr>
  <dimension ref="A1:F15"/>
  <sheetViews>
    <sheetView showGridLines="0" zoomScaleNormal="100" workbookViewId="0">
      <selection activeCell="D9" sqref="D9"/>
    </sheetView>
  </sheetViews>
  <sheetFormatPr defaultColWidth="9" defaultRowHeight="33.950000000000003" customHeight="1" x14ac:dyDescent="0.25"/>
  <cols>
    <col min="1" max="1" width="37.140625" style="5" customWidth="1"/>
    <col min="2" max="2" width="19.85546875" style="5" customWidth="1"/>
    <col min="3" max="3" width="23.42578125" style="5" customWidth="1"/>
    <col min="4" max="4" width="36.7109375" style="5" customWidth="1"/>
    <col min="5" max="5" width="18.7109375" style="5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28.5" customHeight="1" thickBot="1" x14ac:dyDescent="0.3">
      <c r="A1" s="54" t="s">
        <v>7</v>
      </c>
      <c r="B1" s="54"/>
      <c r="C1" s="54"/>
      <c r="D1" s="54"/>
      <c r="E1" s="54"/>
      <c r="F1" s="3"/>
    </row>
    <row r="2" spans="1:6" ht="21" customHeight="1" thickTop="1" x14ac:dyDescent="0.25">
      <c r="A2" s="55" t="s">
        <v>8</v>
      </c>
      <c r="B2" s="55"/>
      <c r="C2" s="51" t="s">
        <v>10</v>
      </c>
      <c r="D2" s="57" t="s">
        <v>11</v>
      </c>
      <c r="E2" s="57"/>
      <c r="F2" s="4"/>
    </row>
    <row r="3" spans="1:6" ht="21" customHeight="1" x14ac:dyDescent="0.25">
      <c r="A3" s="56" t="s">
        <v>9</v>
      </c>
      <c r="B3" s="56"/>
      <c r="C3" s="52"/>
      <c r="D3" s="58" t="s">
        <v>12</v>
      </c>
      <c r="E3" s="58"/>
      <c r="F3" s="4"/>
    </row>
    <row r="4" spans="1:6" ht="33.75" customHeight="1" x14ac:dyDescent="0.25">
      <c r="A4" s="50" t="s">
        <v>49</v>
      </c>
      <c r="B4" s="14"/>
      <c r="C4" s="14"/>
      <c r="D4" s="14"/>
      <c r="E4" s="14"/>
    </row>
    <row r="5" spans="1:6" ht="25.5" customHeight="1" x14ac:dyDescent="0.25">
      <c r="A5" s="53" t="s">
        <v>6</v>
      </c>
      <c r="B5" s="53"/>
      <c r="C5" s="53"/>
      <c r="D5" s="53"/>
      <c r="E5" s="53"/>
    </row>
    <row r="6" spans="1:6" s="2" customFormat="1" ht="51" customHeight="1" x14ac:dyDescent="0.25">
      <c r="A6" s="23" t="s">
        <v>2</v>
      </c>
      <c r="B6" s="25" t="s">
        <v>3</v>
      </c>
      <c r="C6" s="25" t="s">
        <v>4</v>
      </c>
      <c r="D6" s="25" t="s">
        <v>5</v>
      </c>
      <c r="E6" s="24" t="s">
        <v>18</v>
      </c>
    </row>
    <row r="7" spans="1:6" s="2" customFormat="1" ht="31.5" customHeight="1" x14ac:dyDescent="0.25">
      <c r="A7" s="6" t="s">
        <v>13</v>
      </c>
      <c r="B7" s="7"/>
      <c r="C7" s="8"/>
      <c r="D7" s="9" t="s">
        <v>14</v>
      </c>
      <c r="E7" s="10">
        <f>222.61+55315.47</f>
        <v>55538.080000000002</v>
      </c>
    </row>
    <row r="8" spans="1:6" s="2" customFormat="1" ht="24.75" customHeight="1" x14ac:dyDescent="0.25">
      <c r="A8" s="6" t="s">
        <v>13</v>
      </c>
      <c r="B8" s="7" t="str">
        <f t="array" ref="B8">IFERROR(INDEX(#REF!,SMALL(IF(#REF!=rngInvoice,ROW(#REF!)-ROW(#REF!)), ROW(4:4)), MATCH($B$6,#REF!, 0)),"")</f>
        <v/>
      </c>
      <c r="C8" s="8" t="str">
        <f t="array" ref="C8">IFERROR(INDEX(#REF!,SMALL(IF(#REF!=rngInvoice,ROW(#REF!)-ROW(#REF!)), ROW(4:4)), MATCH($C$6,#REF!, 0)),"")</f>
        <v/>
      </c>
      <c r="D8" s="9" t="s">
        <v>15</v>
      </c>
      <c r="E8" s="10">
        <v>3381.18</v>
      </c>
    </row>
    <row r="9" spans="1:6" s="2" customFormat="1" ht="31.5" customHeight="1" x14ac:dyDescent="0.25">
      <c r="A9" s="6" t="s">
        <v>13</v>
      </c>
      <c r="B9" s="7" t="str">
        <f t="array" ref="B9">IFERROR(INDEX(#REF!,SMALL(IF(#REF!=rngInvoice,ROW(#REF!)-ROW(#REF!)), ROW(4:4)), MATCH($B$6,#REF!, 0)),"")</f>
        <v/>
      </c>
      <c r="C9" s="8" t="str">
        <f t="array" ref="C9">IFERROR(INDEX(#REF!,SMALL(IF(#REF!=rngInvoice,ROW(#REF!)-ROW(#REF!)), ROW(4:4)), MATCH($C$6,#REF!, 0)),"")</f>
        <v/>
      </c>
      <c r="D9" s="9" t="s">
        <v>16</v>
      </c>
      <c r="E9" s="10">
        <v>9721.66</v>
      </c>
    </row>
    <row r="10" spans="1:6" s="2" customFormat="1" ht="31.5" customHeight="1" x14ac:dyDescent="0.25">
      <c r="A10" s="6" t="s">
        <v>13</v>
      </c>
      <c r="B10" s="7"/>
      <c r="C10" s="8"/>
      <c r="D10" s="9" t="s">
        <v>21</v>
      </c>
      <c r="E10" s="10">
        <v>1092.18</v>
      </c>
    </row>
    <row r="11" spans="1:6" s="2" customFormat="1" ht="30" customHeight="1" x14ac:dyDescent="0.25">
      <c r="A11" s="6" t="s">
        <v>1</v>
      </c>
      <c r="B11" s="7">
        <v>18683136487</v>
      </c>
      <c r="C11" s="8" t="s">
        <v>0</v>
      </c>
      <c r="D11" s="9" t="s">
        <v>17</v>
      </c>
      <c r="E11" s="10">
        <v>194</v>
      </c>
    </row>
    <row r="12" spans="1:6" s="2" customFormat="1" ht="19.5" customHeight="1" x14ac:dyDescent="0.25">
      <c r="A12" s="6"/>
      <c r="B12" s="7"/>
      <c r="C12" s="8"/>
      <c r="D12" s="11"/>
      <c r="E12" s="12"/>
    </row>
    <row r="13" spans="1:6" s="22" customFormat="1" ht="20.25" customHeight="1" x14ac:dyDescent="0.25">
      <c r="A13" s="17" t="s">
        <v>48</v>
      </c>
      <c r="B13" s="18"/>
      <c r="C13" s="19"/>
      <c r="D13" s="20"/>
      <c r="E13" s="21">
        <f>SUM(E7:E11)</f>
        <v>69927.099999999991</v>
      </c>
    </row>
    <row r="14" spans="1:6" s="2" customFormat="1" ht="33.950000000000003" customHeight="1" x14ac:dyDescent="0.25">
      <c r="A14" s="5"/>
      <c r="B14" s="5"/>
      <c r="C14" s="5"/>
      <c r="D14" s="5"/>
      <c r="E14" s="5"/>
    </row>
    <row r="15" spans="1:6" s="2" customFormat="1" ht="33.950000000000003" customHeight="1" x14ac:dyDescent="0.25">
      <c r="A15" s="5"/>
      <c r="B15" s="5"/>
      <c r="C15" s="5"/>
      <c r="D15" s="5"/>
      <c r="E15" s="5"/>
    </row>
  </sheetData>
  <sheetProtection selectLockedCells="1" selectUnlockedCells="1"/>
  <mergeCells count="6">
    <mergeCell ref="A5:E5"/>
    <mergeCell ref="A1:E1"/>
    <mergeCell ref="A2:B2"/>
    <mergeCell ref="D2:E2"/>
    <mergeCell ref="A3:B3"/>
    <mergeCell ref="D3:E3"/>
  </mergeCells>
  <conditionalFormatting sqref="C11:D11 A12:D13">
    <cfRule type="expression" dxfId="88" priority="9">
      <formula>MOD(ROW(),2)=0</formula>
    </cfRule>
  </conditionalFormatting>
  <conditionalFormatting sqref="E8:E13">
    <cfRule type="expression" dxfId="87" priority="7">
      <formula>MOD(ROW(),2)=0</formula>
    </cfRule>
    <cfRule type="expression" dxfId="86" priority="8">
      <formula>MOD(ROW(),2)=1</formula>
    </cfRule>
  </conditionalFormatting>
  <conditionalFormatting sqref="A11">
    <cfRule type="expression" dxfId="85" priority="6">
      <formula>MOD(ROW(),2)=0</formula>
    </cfRule>
  </conditionalFormatting>
  <conditionalFormatting sqref="A7:D7 A8:A10">
    <cfRule type="expression" dxfId="84" priority="5">
      <formula>MOD(ROW(),2)=0</formula>
    </cfRule>
  </conditionalFormatting>
  <conditionalFormatting sqref="E7">
    <cfRule type="expression" dxfId="83" priority="3">
      <formula>MOD(ROW(),2)=0</formula>
    </cfRule>
    <cfRule type="expression" dxfId="82" priority="4">
      <formula>MOD(ROW(),2)=1</formula>
    </cfRule>
  </conditionalFormatting>
  <conditionalFormatting sqref="B8:D10">
    <cfRule type="expression" dxfId="81" priority="2">
      <formula>MOD(ROW(),2)=0</formula>
    </cfRule>
  </conditionalFormatting>
  <conditionalFormatting sqref="B11">
    <cfRule type="expression" dxfId="80" priority="1">
      <formula>MOD(ROW(),2)=0</formula>
    </cfRule>
  </conditionalFormatting>
  <printOptions horizontalCentered="1"/>
  <pageMargins left="0.7" right="0.7" top="1" bottom="1" header="0.3" footer="0.3"/>
  <pageSetup paperSize="9" scale="96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2025</vt:lpstr>
      <vt:lpstr>VELJAČA 2025</vt:lpstr>
      <vt:lpstr>OŽUJAK 2025</vt:lpstr>
      <vt:lpstr>TRAVANJ 2025</vt:lpstr>
      <vt:lpstr>SVIBANJ 2025</vt:lpstr>
      <vt:lpstr>LIPANJ 2025</vt:lpstr>
      <vt:lpstr>SRPANJ 2025</vt:lpstr>
      <vt:lpstr>KOLOVOZ 2025</vt:lpstr>
      <vt:lpstr>RUJAN 2025 </vt:lpstr>
      <vt:lpstr>LISTOPAD 2025</vt:lpstr>
      <vt:lpstr>STUDENI 2025</vt:lpstr>
      <vt:lpstr>PROSINAC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2024-02-15T12:51:56Z</cp:lastPrinted>
  <dcterms:created xsi:type="dcterms:W3CDTF">2016-11-01T03:33:07Z</dcterms:created>
  <dcterms:modified xsi:type="dcterms:W3CDTF">2026-04-24T16:31:25Z</dcterms:modified>
</cp:coreProperties>
</file>